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ไฟล์งาน\งานอาท\ปี งปม 64\นวัตกรรม 1 ช่วย 3\นวัตกรรม 1 ช่วย 3\"/>
    </mc:Choice>
  </mc:AlternateContent>
  <xr:revisionPtr revIDLastSave="0" documentId="8_{4141CB45-5BEF-E648-9BD0-9FE8993918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สพป.และ รร." sheetId="2" r:id="rId1"/>
    <sheet name="สพม. " sheetId="1" r:id="rId2"/>
    <sheet name="ศูนย์ฯ" sheetId="3" r:id="rId3"/>
    <sheet name="รร.ศส." sheetId="4" r:id="rId4"/>
  </sheets>
  <definedNames>
    <definedName name="_xlnm._FilterDatabase" localSheetId="0" hidden="1">'สพป.และ รร.'!$A$5:$J$64</definedName>
    <definedName name="_xlnm._FilterDatabase" localSheetId="1" hidden="1">'สพม. '!$A$5:$I$32</definedName>
    <definedName name="_xlnm.Print_Area" localSheetId="3">'รร.ศส.'!$A$1:$F$108</definedName>
    <definedName name="_xlnm.Print_Area" localSheetId="2">ศูนย์ฯ!$A$1:$F$88</definedName>
    <definedName name="_xlnm.Print_Area" localSheetId="0">'สพป.และ รร.'!$A$1:$F$478</definedName>
    <definedName name="_xlnm.Print_Titles" localSheetId="3">'รร.ศส.'!$5:$5</definedName>
    <definedName name="_xlnm.Print_Titles" localSheetId="2">ศูนย์ฯ!$5:$5</definedName>
    <definedName name="_xlnm.Print_Titles" localSheetId="0">'สพป.และ รร.'!$5:$5</definedName>
    <definedName name="_xlnm.Print_Titles" localSheetId="1">'สพม. 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4" l="1"/>
  <c r="E102" i="4"/>
  <c r="E106" i="4"/>
  <c r="E108" i="4"/>
  <c r="F33" i="3"/>
  <c r="F34" i="3"/>
  <c r="F67" i="3"/>
  <c r="F68" i="3"/>
  <c r="F87" i="3"/>
  <c r="F88" i="3"/>
  <c r="E94" i="1"/>
  <c r="E88" i="1"/>
  <c r="E80" i="1"/>
  <c r="E76" i="1"/>
  <c r="E72" i="1"/>
  <c r="E62" i="1"/>
  <c r="E52" i="1"/>
  <c r="E38" i="1"/>
  <c r="E22" i="1"/>
  <c r="E355" i="2"/>
  <c r="E480" i="2"/>
  <c r="E14" i="1"/>
  <c r="E86" i="1"/>
  <c r="E84" i="1"/>
  <c r="E82" i="1"/>
  <c r="E70" i="1"/>
  <c r="E10" i="1"/>
  <c r="E64" i="1"/>
  <c r="E56" i="1"/>
  <c r="E48" i="1"/>
  <c r="E46" i="1"/>
  <c r="E32" i="1"/>
  <c r="E7" i="1"/>
  <c r="E134" i="2"/>
  <c r="E133" i="2"/>
  <c r="E129" i="2"/>
  <c r="E292" i="2"/>
  <c r="E38" i="2"/>
  <c r="E239" i="2"/>
  <c r="E214" i="2"/>
  <c r="E115" i="2"/>
  <c r="E411" i="2"/>
  <c r="E356" i="2"/>
  <c r="E357" i="2"/>
  <c r="E311" i="2"/>
  <c r="E35" i="2"/>
  <c r="E22" i="2"/>
  <c r="E389" i="2"/>
  <c r="E77" i="2"/>
  <c r="E434" i="2"/>
  <c r="E435" i="2"/>
  <c r="E433" i="2"/>
  <c r="E206" i="2"/>
  <c r="E120" i="2"/>
  <c r="E261" i="2"/>
  <c r="E269" i="2"/>
  <c r="E267" i="2"/>
  <c r="E25" i="2"/>
  <c r="E53" i="2"/>
  <c r="E185" i="2"/>
  <c r="E149" i="2"/>
  <c r="E255" i="2"/>
  <c r="E181" i="2"/>
  <c r="E179" i="2"/>
  <c r="E391" i="2"/>
  <c r="E306" i="2"/>
  <c r="E304" i="2"/>
  <c r="E440" i="2"/>
  <c r="E299" i="2"/>
  <c r="E7" i="2"/>
  <c r="E107" i="2"/>
  <c r="E104" i="2"/>
  <c r="E11" i="2"/>
  <c r="E334" i="2"/>
  <c r="E333" i="2"/>
  <c r="E332" i="2"/>
  <c r="E403" i="2"/>
  <c r="E90" i="2"/>
  <c r="E89" i="2"/>
  <c r="E87" i="2"/>
  <c r="E202" i="2"/>
  <c r="E351" i="2"/>
  <c r="E350" i="2"/>
  <c r="E73" i="2"/>
  <c r="E315" i="2"/>
  <c r="E246" i="2"/>
  <c r="E243" i="2"/>
  <c r="E244" i="2"/>
  <c r="E242" i="2"/>
  <c r="E287" i="2"/>
  <c r="E286" i="2"/>
  <c r="E285" i="2"/>
  <c r="E418" i="2"/>
  <c r="E46" i="2"/>
  <c r="E41" i="2"/>
  <c r="E59" i="2"/>
  <c r="E173" i="2"/>
  <c r="E172" i="2"/>
  <c r="E169" i="2"/>
  <c r="E321" i="2"/>
  <c r="E367" i="2"/>
  <c r="E366" i="2"/>
  <c r="E365" i="2"/>
  <c r="E470" i="2"/>
  <c r="E33" i="1"/>
  <c r="E34" i="1"/>
  <c r="E66" i="1"/>
  <c r="E31" i="2"/>
  <c r="E68" i="1"/>
  <c r="E95" i="1"/>
  <c r="E97" i="1"/>
  <c r="E33" i="2"/>
  <c r="E64" i="2"/>
  <c r="E66" i="2"/>
  <c r="E97" i="2"/>
  <c r="E99" i="2"/>
  <c r="E130" i="2"/>
  <c r="E132" i="2"/>
  <c r="E163" i="2"/>
  <c r="E165" i="2"/>
  <c r="E196" i="2"/>
  <c r="E198" i="2"/>
  <c r="E229" i="2"/>
  <c r="E231" i="2"/>
  <c r="E263" i="2"/>
  <c r="E264" i="2"/>
  <c r="E296" i="2"/>
  <c r="E297" i="2"/>
  <c r="E328" i="2"/>
  <c r="E330" i="2"/>
  <c r="E361" i="2"/>
  <c r="E363" i="2"/>
  <c r="E394" i="2"/>
  <c r="E396" i="2"/>
  <c r="E427" i="2"/>
  <c r="E429" i="2"/>
  <c r="E460" i="2"/>
  <c r="E462" i="2"/>
  <c r="E476" i="2"/>
  <c r="E478" i="2"/>
  <c r="E481" i="2"/>
  <c r="H476" i="2"/>
</calcChain>
</file>

<file path=xl/sharedStrings.xml><?xml version="1.0" encoding="utf-8"?>
<sst xmlns="http://schemas.openxmlformats.org/spreadsheetml/2006/main" count="1359" uniqueCount="593">
  <si>
    <t>จังหวัด</t>
  </si>
  <si>
    <t>รหัสพื้นที่</t>
  </si>
  <si>
    <t>รหัสหน่วยรับงปม.</t>
  </si>
  <si>
    <t>จำนวนเงิน</t>
  </si>
  <si>
    <t>กรุงเทพมหานคร</t>
  </si>
  <si>
    <t xml:space="preserve">สำนักงานเขตพื้นที่การศึกษามัธยมศึกษา เขต 1 </t>
  </si>
  <si>
    <t>P1000</t>
  </si>
  <si>
    <t>สำนักงานเขตพื้นที่การศึกษามัธยมศึกษา เขต 2</t>
  </si>
  <si>
    <t>นนทบุรี</t>
  </si>
  <si>
    <t>สำนักงานเขตพื้นที่การศึกษามัธยมศึกษา เขต 3</t>
  </si>
  <si>
    <t>P1200</t>
  </si>
  <si>
    <t>ปทุมธานี</t>
  </si>
  <si>
    <t xml:space="preserve">สำนักงานเขตพื้นที่การศึกษามัธยมศึกษา เขต 4 </t>
  </si>
  <si>
    <t>P1300</t>
  </si>
  <si>
    <t>สิงห์บุรี</t>
  </si>
  <si>
    <t>สำนักงานเขตพื้นที่การศึกษามัธยมศึกษา เขต 5</t>
  </si>
  <si>
    <t>P1700</t>
  </si>
  <si>
    <t>ฉะเชิงเทรา</t>
  </si>
  <si>
    <t>สำนักงานเขตพื้นที่การศึกษามัธยมศึกษา เขต 6</t>
  </si>
  <si>
    <t>P2400</t>
  </si>
  <si>
    <t>ปราจีนบุรี</t>
  </si>
  <si>
    <t>สำนักงานเขตพื้นที่การศึกษามัธยมศึกษา เขต 7</t>
  </si>
  <si>
    <t>P2500</t>
  </si>
  <si>
    <t>ราชบุรี</t>
  </si>
  <si>
    <t>สำนักงานเขตพื้นที่การศึกษามัธยมศึกษา เขต 8</t>
  </si>
  <si>
    <t>P7000</t>
  </si>
  <si>
    <t>สุพรรณบุรี</t>
  </si>
  <si>
    <t>สำนักงานเขตพื้นที่การศึกษามัธยมศึกษา เขต 9</t>
  </si>
  <si>
    <t>P7200</t>
  </si>
  <si>
    <t>เพชรบุรี</t>
  </si>
  <si>
    <t>สำนักงานเขตพื้นที่การศึกษามัธยมศึกษา เขต 10</t>
  </si>
  <si>
    <t>P7600</t>
  </si>
  <si>
    <t>สุราษฎร์ธานี</t>
  </si>
  <si>
    <t>สำนักงานเขตพื้นที่การศึกษามัธยมศึกษา เขต 11</t>
  </si>
  <si>
    <t>P8400</t>
  </si>
  <si>
    <t>นครศรีธรรมราช</t>
  </si>
  <si>
    <t>สำนักงานเขตพื้นที่การศึกษามัธยมศึกษา เขต 12</t>
  </si>
  <si>
    <t>P8000</t>
  </si>
  <si>
    <t>ตรัง</t>
  </si>
  <si>
    <t>สำนักงานเขตพื้นที่การศึกษามัธยมศึกษา เขต 13</t>
  </si>
  <si>
    <t>P9200</t>
  </si>
  <si>
    <t>พังงา</t>
  </si>
  <si>
    <t>สำนักงานเขตพื้นที่การศึกษามัธยมศึกษา เขต 14</t>
  </si>
  <si>
    <t>P8200</t>
  </si>
  <si>
    <t>นราธิวาส</t>
  </si>
  <si>
    <t>สำนักงานเขตพื้นที่การศึกษามัธยมศึกษา เขต 15</t>
  </si>
  <si>
    <t>P9600</t>
  </si>
  <si>
    <t>สงขลา</t>
  </si>
  <si>
    <t>สำนักงานเขตพื้นที่การศึกษามัธยมศึกษา เขต 16</t>
  </si>
  <si>
    <t>P9000</t>
  </si>
  <si>
    <t>จันทบุรี</t>
  </si>
  <si>
    <t>สำนักงานเขตพื้นที่การศึกษามัธยมศึกษา เขต 17</t>
  </si>
  <si>
    <t>P2200</t>
  </si>
  <si>
    <t>ชลบุรี</t>
  </si>
  <si>
    <t>สำนักงานเขตพื้นที่การศึกษามัธยมศึกษา เขต 18</t>
  </si>
  <si>
    <t>P2000</t>
  </si>
  <si>
    <t>เลย</t>
  </si>
  <si>
    <t>สำนักงานเขตพื้นที่การศึกษามัธยมศึกษา เขต 19</t>
  </si>
  <si>
    <t>P4200</t>
  </si>
  <si>
    <t>อุดรธานี</t>
  </si>
  <si>
    <t>สำนักงานเขตพื้นที่การศึกษามัธยมศึกษา เขต 20</t>
  </si>
  <si>
    <t>P4100</t>
  </si>
  <si>
    <t>หนองคาย</t>
  </si>
  <si>
    <t>สำนักงานเขตพื้นที่การศึกษามัธยมศึกษา เขต 21</t>
  </si>
  <si>
    <t>P4300</t>
  </si>
  <si>
    <t>นครพนม</t>
  </si>
  <si>
    <t>สำนักงานเขตพื้นที่การศึกษามัธยมศึกษา เขต 22</t>
  </si>
  <si>
    <t>P4800</t>
  </si>
  <si>
    <t>สกลนคร</t>
  </si>
  <si>
    <t>สำนักงานเขตพื้นที่การศึกษามัธยมศึกษา เขต 23</t>
  </si>
  <si>
    <t>P4700</t>
  </si>
  <si>
    <t>กาฬสินธุ์</t>
  </si>
  <si>
    <t>สำนักงานเขตพื้นที่การศึกษามัธยมศึกษา เขต 24</t>
  </si>
  <si>
    <t>P4600</t>
  </si>
  <si>
    <t>ขอนแก่น</t>
  </si>
  <si>
    <t>สำนักงานเขตพื้นที่การศึกษามัธยมศึกษา เขต 25</t>
  </si>
  <si>
    <t>P4000</t>
  </si>
  <si>
    <t>มหาสารคาม</t>
  </si>
  <si>
    <t>สำนักงานเขตพื้นที่การศึกษามัธยมศึกษา เขต 26</t>
  </si>
  <si>
    <t>P4400</t>
  </si>
  <si>
    <t>ร้อยเอ็ด</t>
  </si>
  <si>
    <t>สำนักงานเขตพื้นที่การศึกษามัธยมศึกษา เขต 27</t>
  </si>
  <si>
    <t>P4500</t>
  </si>
  <si>
    <t>ศรีสะเกษ</t>
  </si>
  <si>
    <t>สำนักงานเขตพื้นที่การศึกษามัธยมศึกษา เขต 28</t>
  </si>
  <si>
    <t>P3300</t>
  </si>
  <si>
    <t>อุบลราชธานี</t>
  </si>
  <si>
    <t>สำนักงานเขตพื้นที่การศึกษามัธยมศึกษา เขต 29</t>
  </si>
  <si>
    <t>P3400</t>
  </si>
  <si>
    <t>ชัยภูมิ</t>
  </si>
  <si>
    <t>สำนักงานเขตพื้นที่การศึกษามัธยมศึกษา เขต 30</t>
  </si>
  <si>
    <t>P3600</t>
  </si>
  <si>
    <t>นครราชสีมา</t>
  </si>
  <si>
    <t>สำนักงานเขตพื้นที่การศึกษามัธยมศึกษา เขต 31</t>
  </si>
  <si>
    <t>P3000</t>
  </si>
  <si>
    <t>บุรีรัมย์</t>
  </si>
  <si>
    <t>สำนักงานเขตพื้นที่การศึกษามัธยมศึกษา เขต 32</t>
  </si>
  <si>
    <t>P3100</t>
  </si>
  <si>
    <t>สุรินทร์</t>
  </si>
  <si>
    <t>สำนักงานเขตพื้นที่การศึกษามัธยมศึกษา เขต 33</t>
  </si>
  <si>
    <t>P3200</t>
  </si>
  <si>
    <t>เชียงใหม่</t>
  </si>
  <si>
    <t>สำนักงานเขตพื้นที่การศึกษามัธยมศึกษา เขต 34</t>
  </si>
  <si>
    <t>P5000</t>
  </si>
  <si>
    <t>ลำปาง</t>
  </si>
  <si>
    <t>สำนักงานเขตพื้นที่การศึกษามัธยมศึกษา เขต 35</t>
  </si>
  <si>
    <t>P5200</t>
  </si>
  <si>
    <t>เชียงราย</t>
  </si>
  <si>
    <t>สำนักงานเขตพื้นที่การศึกษามัธยมศึกษา เขต 36</t>
  </si>
  <si>
    <t>P5700</t>
  </si>
  <si>
    <t>แพร่</t>
  </si>
  <si>
    <t>สำนักงานเขตพื้นที่การศึกษามัธยมศึกษา เขต 37</t>
  </si>
  <si>
    <t>P5400</t>
  </si>
  <si>
    <t>สุโขทัย</t>
  </si>
  <si>
    <t>สำนักงานเขตพื้นที่การศึกษามัธยมศึกษา เขต 38</t>
  </si>
  <si>
    <t>P6400</t>
  </si>
  <si>
    <t>พิษณุโลก</t>
  </si>
  <si>
    <t>สำนักงานเขตพื้นที่การศึกษามัธยมศึกษา เขต 39</t>
  </si>
  <si>
    <t>P6500</t>
  </si>
  <si>
    <t>เพชรบูรณ์</t>
  </si>
  <si>
    <t>สำนักงานเขตพื้นที่การศึกษามัธยมศึกษา เขต 40</t>
  </si>
  <si>
    <t>P6700</t>
  </si>
  <si>
    <t>กำแพงเพชร</t>
  </si>
  <si>
    <t>สำนักงานเขตพื้นที่การศึกษามัธยมศึกษา เขต 41</t>
  </si>
  <si>
    <t>P6200</t>
  </si>
  <si>
    <t>นครสวรรค์</t>
  </si>
  <si>
    <t>สำนักงานเขตพื้นที่การศึกษามัธยมศึกษา เขต 42</t>
  </si>
  <si>
    <t>P6000</t>
  </si>
  <si>
    <t>รวมทั้งสิ้น</t>
  </si>
  <si>
    <t>ที่</t>
  </si>
  <si>
    <t>หมายเหตุ</t>
  </si>
  <si>
    <t>สพป. พระนครศรีอยุธยา</t>
  </si>
  <si>
    <t>เขต 1</t>
  </si>
  <si>
    <t>P1400</t>
  </si>
  <si>
    <t>เขต 2</t>
  </si>
  <si>
    <t>ร.ร.บางปะอิน "ราชานุเคราะห์ 1"</t>
  </si>
  <si>
    <t>สพป. นนทบุรี</t>
  </si>
  <si>
    <t>ร.ร.สตรีนนทบุรี</t>
  </si>
  <si>
    <t>ร.ร.สวนกุหลาบวิทยาลัย นนทบุรี</t>
  </si>
  <si>
    <t>สพป. ปทุมธานี</t>
  </si>
  <si>
    <t>ร.ร.จุฬาภรณราชวิทยาลัย ปทุมธานี</t>
  </si>
  <si>
    <t>ร.ร.ธัญรัตน์</t>
  </si>
  <si>
    <t>สพป. สระบุรี</t>
  </si>
  <si>
    <t>P1900</t>
  </si>
  <si>
    <t>ร.ร.เสาไห้ "วิมลวิทยานุกูล"</t>
  </si>
  <si>
    <t>สพป. ลพบุรี</t>
  </si>
  <si>
    <t>P1600</t>
  </si>
  <si>
    <t>ร.ร.พิบูลวิทยาลัยลพบุรี</t>
  </si>
  <si>
    <t>ร.ร.ชัยบาดาลวิทยา</t>
  </si>
  <si>
    <t>สพป. ชัยนาท</t>
  </si>
  <si>
    <t>P1800</t>
  </si>
  <si>
    <t>สพป. สิงห์บุรี</t>
  </si>
  <si>
    <t>ร.ร.สิงห์บุรี</t>
  </si>
  <si>
    <t>รวมยอดยกไป</t>
  </si>
  <si>
    <t>รวมยอดยกมา</t>
  </si>
  <si>
    <t>สพป. อ่างทอง</t>
  </si>
  <si>
    <t>P1500</t>
  </si>
  <si>
    <t>ร.ร.อ่างทองปัทมโรจน์วิทยาคม</t>
  </si>
  <si>
    <t>สพป. ฉะเชิงเทรา</t>
  </si>
  <si>
    <t>ร.ร.เบญจมราชรังสฤษฎิ์</t>
  </si>
  <si>
    <t>ร.ร.พนมสารคาม "พนมอดุลวิทยา"</t>
  </si>
  <si>
    <t>สพป. ชลบุรี</t>
  </si>
  <si>
    <t>เขต 3</t>
  </si>
  <si>
    <t>ร.ร.ชลกัลยานุกูล</t>
  </si>
  <si>
    <t>ร.ร.พนัสพิทยาคาร</t>
  </si>
  <si>
    <t>ร.ร.สิงห์สมุทร</t>
  </si>
  <si>
    <t>สพป. ระยอง</t>
  </si>
  <si>
    <t>P2100</t>
  </si>
  <si>
    <t>ร.ร.ระยองวิทยาคม</t>
  </si>
  <si>
    <t>ร.ร.แกลง "วิทยสถาวร"</t>
  </si>
  <si>
    <t>สพป. จันทบุรี</t>
  </si>
  <si>
    <t>ร.ร.ศรียานุสรณ์</t>
  </si>
  <si>
    <t>ร.ร.วัดทับไทร</t>
  </si>
  <si>
    <t>สพป. ตราด</t>
  </si>
  <si>
    <t>P2300</t>
  </si>
  <si>
    <t>ร.ร.ตราษตระการคุณ</t>
  </si>
  <si>
    <t>สพป. ปราจีนบุรี</t>
  </si>
  <si>
    <t>ร.ร.ปราจิณราษฎรอำรุง</t>
  </si>
  <si>
    <t>สพป. นครนายก</t>
  </si>
  <si>
    <t>P2600</t>
  </si>
  <si>
    <t>ร.ร. บ้านนา "นายกพิทยากร"</t>
  </si>
  <si>
    <t>สพป. สมุทรปราการ</t>
  </si>
  <si>
    <t>P1100</t>
  </si>
  <si>
    <t>ร.ร.วัดทรงธรรม</t>
  </si>
  <si>
    <t>ร.ร.ราชวินิตบางแก้ว</t>
  </si>
  <si>
    <t>สพป. สระแก้ว</t>
  </si>
  <si>
    <t>P2700</t>
  </si>
  <si>
    <t>ร.ร.อนุบาลวัดสระแก้ว</t>
  </si>
  <si>
    <t>ร.ร.ร่มเกล้าวัฒนานครสระแก้ว-</t>
  </si>
  <si>
    <t xml:space="preserve"> รัชมังคลาภิเษก</t>
  </si>
  <si>
    <t>สพป. นครราชสีมา</t>
  </si>
  <si>
    <t>เขต 4</t>
  </si>
  <si>
    <t>เขต 5</t>
  </si>
  <si>
    <t>เขต 6</t>
  </si>
  <si>
    <t>เขต 7</t>
  </si>
  <si>
    <t>ร.ร.สุรนารีวิทยา</t>
  </si>
  <si>
    <t>ร.ร.อนุบาลนครราชสีมา</t>
  </si>
  <si>
    <t>ร.ร.ปักธงชัยชุณหะวัณวิทยาคาร</t>
  </si>
  <si>
    <t>ร.ร.เติมไขแสงปากช่องวิทยา</t>
  </si>
  <si>
    <t>ร.ร.ขามทะเลสอวิทยา</t>
  </si>
  <si>
    <t>ร.ร.สีดาวิทยา</t>
  </si>
  <si>
    <t>สพป. บุรีรัมย์</t>
  </si>
  <si>
    <t>ร.ร.ธารทองพิทยาคม</t>
  </si>
  <si>
    <t>ร.ร.ประโคนชัยพิทยาคม</t>
  </si>
  <si>
    <t>ร.ร.นางรอง</t>
  </si>
  <si>
    <t>ร.ร.จุฬาภรณราชวิทยาลัย บุรีรัมย์</t>
  </si>
  <si>
    <t>สพป. สุรินทร์</t>
  </si>
  <si>
    <t>ร.ร.สิรินธร</t>
  </si>
  <si>
    <t>ร.ร.ท่าตูม(สนิทราษฎร์วิทยาคม)</t>
  </si>
  <si>
    <t>ร.ร.กาบเชิงวิทยา</t>
  </si>
  <si>
    <t>สพป. ศรีสะเกษ</t>
  </si>
  <si>
    <t>ร.ร.กันทรารมย์</t>
  </si>
  <si>
    <t>ร.ร. ปรางค์กู่</t>
  </si>
  <si>
    <t>ร.ร. กันทรลักษ์วิทยา</t>
  </si>
  <si>
    <t>สพป. อุบลราชธานี</t>
  </si>
  <si>
    <t>ร.ร.ศรีปทุมวิทยาคาร</t>
  </si>
  <si>
    <t>ร.ร.พิบูลมังสาหาร</t>
  </si>
  <si>
    <t xml:space="preserve">    (วิภาคย์วิทยากร)</t>
  </si>
  <si>
    <t>ร.ร.วารินชำราบ</t>
  </si>
  <si>
    <t>ร.ร.เดชอุดม</t>
  </si>
  <si>
    <t>สพป. ชัยภูมิ</t>
  </si>
  <si>
    <t>ร.ร.ภูเขียว</t>
  </si>
  <si>
    <t>ร.ร. แก้งคร้อวิทยา</t>
  </si>
  <si>
    <t>ร.ร.จัตุรัสวิทยาคาร</t>
  </si>
  <si>
    <t>สพป. ยโสธร</t>
  </si>
  <si>
    <t>P3500</t>
  </si>
  <si>
    <t>ร.ร.ยโสธรพิทยาคม</t>
  </si>
  <si>
    <t>ร.ร.เลิงนกทา</t>
  </si>
  <si>
    <t>สพป. อำนาจเจริญ</t>
  </si>
  <si>
    <t>P3700</t>
  </si>
  <si>
    <t>ร.ร.อำนาจเจริญ</t>
  </si>
  <si>
    <t>สพป. อุดรธานี</t>
  </si>
  <si>
    <t>ร.ร.อุดรพิทยานุกูล</t>
  </si>
  <si>
    <t>ร.ร.กุมภวาปี</t>
  </si>
  <si>
    <t>ร.ร.หนองหานวิทยา</t>
  </si>
  <si>
    <t>ร.ร.บ้านผือพิทยาสรรค์</t>
  </si>
  <si>
    <t>สพป. ขอนแก่น</t>
  </si>
  <si>
    <t>ร.ร.ขอนแก่นวิทยายน</t>
  </si>
  <si>
    <t>ร.ร. หนองสองห้องวิทยา</t>
  </si>
  <si>
    <t>ร.ร.ชุมชนกระนวน</t>
  </si>
  <si>
    <t>ร.ร.ชุมแพศึกษา</t>
  </si>
  <si>
    <t>สพป. มหาสารคาม</t>
  </si>
  <si>
    <t>ร.ร.ผดุงนารี</t>
  </si>
  <si>
    <t>ร.ร.พยัคฆภูมิวิทยาคาร</t>
  </si>
  <si>
    <t>สพป. ร้อยเอ็ด</t>
  </si>
  <si>
    <t>ร.ร.ร้อยเอ็ดวิทยาลัย</t>
  </si>
  <si>
    <t>ร.ร.ปทุมรัตน์พิทยาคม</t>
  </si>
  <si>
    <t>ร.ร.เสลภูมิพิทยาคม</t>
  </si>
  <si>
    <t>สพป. กาฬสินธุ์</t>
  </si>
  <si>
    <t>ร.ร.กาฬสินธุ์พิทยาสรรพ์</t>
  </si>
  <si>
    <t>ร.ร.ยางตลาดวิทยาคาร</t>
  </si>
  <si>
    <t>ร.ร.บ้านสี่แยกสมเด็จ</t>
  </si>
  <si>
    <t>สพป. นครพนม</t>
  </si>
  <si>
    <t>ร.ร.นครพนมวิทยาคม</t>
  </si>
  <si>
    <t>สพป. สกลนคร</t>
  </si>
  <si>
    <t>ร.ร.สกลราชวิทยานุกูล</t>
  </si>
  <si>
    <t>ร.ร.เตรียมอุดมศึกษา</t>
  </si>
  <si>
    <t>ภาคตะวันออกเฉียงเหนือ</t>
  </si>
  <si>
    <t>ร.ร.มัธยมวานรนิวาส</t>
  </si>
  <si>
    <t>สพป. หนองคาย</t>
  </si>
  <si>
    <t>ร.ร.ท่าบ่อ</t>
  </si>
  <si>
    <t>ร.ร.ชุมพลโพนพิสัย</t>
  </si>
  <si>
    <t>ร.ร.เซกา</t>
  </si>
  <si>
    <t>สพป. เลย</t>
  </si>
  <si>
    <t>ร.ร.เมืองเลย</t>
  </si>
  <si>
    <t>ร.ร.ศรีสงครามวิทยา</t>
  </si>
  <si>
    <t>สพป. มุกดาหาร</t>
  </si>
  <si>
    <t>P4900</t>
  </si>
  <si>
    <t>สพป. หนองบัวลำภู</t>
  </si>
  <si>
    <t>P3900</t>
  </si>
  <si>
    <t>ร.ร.หนองบัวพิทยาคาร</t>
  </si>
  <si>
    <t>สพป. เชียงใหม่</t>
  </si>
  <si>
    <t>ร.ร.ฝางชนูปถัมภ์</t>
  </si>
  <si>
    <t>ร.ร.ไชยปราการ</t>
  </si>
  <si>
    <t>ร.ร.ราชประชานุเคราะห์ 30</t>
  </si>
  <si>
    <t>ร.ร.ยุพราชวิทยาลัย</t>
  </si>
  <si>
    <t>ร.ร.เชียงดาววิทยาคม</t>
  </si>
  <si>
    <t>ร.ร.หางดงรัฐราษฎร์อุปถัมภ์</t>
  </si>
  <si>
    <t>สพป. แม่ฮ่องสอน</t>
  </si>
  <si>
    <t>P5800</t>
  </si>
  <si>
    <t>ร.ร.ปายวิทยาคาร</t>
  </si>
  <si>
    <t>ร.ร.แม่สะเรียง "บริพัตรศึกษา"</t>
  </si>
  <si>
    <t>สพป. ลำพูน</t>
  </si>
  <si>
    <t>P5100</t>
  </si>
  <si>
    <t>ร.ร.ส่วนบุญโญปถัมภ์ ลำพูน</t>
  </si>
  <si>
    <t>ร.ร.เวียงเจดีย์วิทยา</t>
  </si>
  <si>
    <t>สพป. ลำปาง</t>
  </si>
  <si>
    <t>ร.ร.บุญวาทย์วิทยาลัย</t>
  </si>
  <si>
    <t>ร.ร.เสริมงามวิทยาคม</t>
  </si>
  <si>
    <t>ร.ร.แจ้ห่มวิทยา</t>
  </si>
  <si>
    <t>สพป. แพร่</t>
  </si>
  <si>
    <t>ร.ร.พิริยาลัยจังหวัดแพร่</t>
  </si>
  <si>
    <t>ร.ร.ลองวิทยา</t>
  </si>
  <si>
    <t>สพป. น่าน</t>
  </si>
  <si>
    <t>P5500</t>
  </si>
  <si>
    <t>ร.ร.สตรีศรีน่าน</t>
  </si>
  <si>
    <t>ร.ร.ท่าวังผาพิทยาคม</t>
  </si>
  <si>
    <t>สพป. เชียงราย</t>
  </si>
  <si>
    <t>ร.ร.สามัคคีวิทยาคม</t>
  </si>
  <si>
    <t>ร.ร.แม่ลาววิทยาคม</t>
  </si>
  <si>
    <t>ร.ร.แม่สายประสิทธิ์ศาสตร์</t>
  </si>
  <si>
    <t>สพป. อุตรดิตถ์</t>
  </si>
  <si>
    <t>P5300</t>
  </si>
  <si>
    <t>ร.ร.อุตรดิตถ์</t>
  </si>
  <si>
    <t>ร.ร.ฟากท่าวิทยา</t>
  </si>
  <si>
    <t>สพป. พะเยา</t>
  </si>
  <si>
    <t>P5600</t>
  </si>
  <si>
    <t>ร.ร.พะเยาพิทยาคม</t>
  </si>
  <si>
    <t>ร.ร.เชียงคำวิทยาคม</t>
  </si>
  <si>
    <t>สพป. พิษณุโลก</t>
  </si>
  <si>
    <t>ร.ร.เฉลิมขวัญสตรี</t>
  </si>
  <si>
    <t>ร.ร.เนินมะปรางศึกษาวิทยา</t>
  </si>
  <si>
    <t>สพป. สุโขทัย</t>
  </si>
  <si>
    <t>ร.ร.สวรรค์อนันต์วิทยา</t>
  </si>
  <si>
    <t>สพป. ตาก</t>
  </si>
  <si>
    <t>P6300</t>
  </si>
  <si>
    <t>ร.ร.สรรพวิทยาคม</t>
  </si>
  <si>
    <t>ร.ร.ผดุงปัญญา</t>
  </si>
  <si>
    <t>ร.ร.บ้านแม่สลิดหลวง</t>
  </si>
  <si>
    <t>สพป. กำแพงเพชร</t>
  </si>
  <si>
    <t>ร.ร.กำแพงเพชรพิทยาคม</t>
  </si>
  <si>
    <t>ร.ร.ขาณุวิทยา</t>
  </si>
  <si>
    <t>สพป. อุทัยธานี</t>
  </si>
  <si>
    <t>P6100</t>
  </si>
  <si>
    <t>ร.ร.อุทัยวิทยาคม</t>
  </si>
  <si>
    <t>สพป. นครสวรรค์</t>
  </si>
  <si>
    <t>ร.ร.นครสวรรค์</t>
  </si>
  <si>
    <t>ร.ร.ลาดยาววิทยาคม</t>
  </si>
  <si>
    <t>ร.ร.ตาคลีประชาสรรค์</t>
  </si>
  <si>
    <t>สพป. พิจิตร</t>
  </si>
  <si>
    <t>P6600</t>
  </si>
  <si>
    <t>ร.ร.อนุบาลพิจิตร</t>
  </si>
  <si>
    <t>ร.ร.บางมูลนากภูมิวิทยาคม</t>
  </si>
  <si>
    <t>สพป. เพชรบูรณ์</t>
  </si>
  <si>
    <t>ร.ร.อนุบาลเพชรบูรณ์</t>
  </si>
  <si>
    <t>ร.ร.หนองไผ่</t>
  </si>
  <si>
    <t>สพป. นครปฐม</t>
  </si>
  <si>
    <t>P7300</t>
  </si>
  <si>
    <t>ร.ร.สิรินธรราชวิทยาลัย</t>
  </si>
  <si>
    <t>ร.ร.ภ.ป.ร.ราชวิทยาลัย</t>
  </si>
  <si>
    <t>สพป. สุพรรณบุรี</t>
  </si>
  <si>
    <t>ร.ร.สุพรรณภูมิ</t>
  </si>
  <si>
    <t>ร.ร.อู่ทอง</t>
  </si>
  <si>
    <t>ร.ร.สามชุกรัตนโภคาราม</t>
  </si>
  <si>
    <t>สพป. กาญจนบุรี</t>
  </si>
  <si>
    <t>P7100</t>
  </si>
  <si>
    <t>ร.ร.กาญจนานุเคราะห์</t>
  </si>
  <si>
    <t>สพป. ราชบุรี</t>
  </si>
  <si>
    <t>ร.ร.เบญจมราชูทิศ ราชบุรี</t>
  </si>
  <si>
    <t>ร.ร.รัตนราษฎร์บำรุง</t>
  </si>
  <si>
    <t>สพป. เพชรบุรี</t>
  </si>
  <si>
    <t>ร.ร.เบญจมเทพอุทิศ จังหวัดเพชรบุรี</t>
  </si>
  <si>
    <t>ร.ร.หนองชุมแสงวิทยา</t>
  </si>
  <si>
    <t>สพป. ประจวบคีรีขันธ์</t>
  </si>
  <si>
    <t>P7700</t>
  </si>
  <si>
    <t>ร.ร.อนุบาลประจวบคีรีขันธ์</t>
  </si>
  <si>
    <t>ร.ร.กุยบุรีวิทยา</t>
  </si>
  <si>
    <t>สพป. สมุทรสงคราม</t>
  </si>
  <si>
    <t>P7500</t>
  </si>
  <si>
    <t>ร.ร.อัมพวันวิทยาลัย</t>
  </si>
  <si>
    <t>สพป. สมุทรสาคร</t>
  </si>
  <si>
    <t>P7400</t>
  </si>
  <si>
    <t xml:space="preserve">สพป. ภูเก็ต </t>
  </si>
  <si>
    <t>P8300</t>
  </si>
  <si>
    <t>ร.ร.สตรีภูเก็ต</t>
  </si>
  <si>
    <t>สพป. กระบี่</t>
  </si>
  <si>
    <t>P8100</t>
  </si>
  <si>
    <t>ร.ร.อำมาตย์พานิชนุกูล</t>
  </si>
  <si>
    <t>สพป. นครศรีธรรมราช</t>
  </si>
  <si>
    <t xml:space="preserve">ร.ร.ทุ่งสง </t>
  </si>
  <si>
    <t>ร.ร.ปากพนัง</t>
  </si>
  <si>
    <t>ร.ร.ฉวางรัชดาภิเษก</t>
  </si>
  <si>
    <t>ร.ร.สตรีปากพนัง</t>
  </si>
  <si>
    <t>ร.ร.ท่าศาลาประสิทธิ์ศึกษา</t>
  </si>
  <si>
    <t>สพป. สุราษฎร์ธานี</t>
  </si>
  <si>
    <t>ร.ร.สุราษฎร์ธานี</t>
  </si>
  <si>
    <t>ร.ร.กาญจนาภิเษก</t>
  </si>
  <si>
    <t xml:space="preserve">     วิทยาลัยสุราษฎร์ธานี</t>
  </si>
  <si>
    <t>สพป. ชุมพร</t>
  </si>
  <si>
    <t>P8600</t>
  </si>
  <si>
    <t>ร.ร.สอาดเผดิมวิทยา</t>
  </si>
  <si>
    <t>ร.ร.สวนศรีวิทยา</t>
  </si>
  <si>
    <t>สพป. ระนอง</t>
  </si>
  <si>
    <t>P8500</t>
  </si>
  <si>
    <t>ร.ร.สตรีระนอง</t>
  </si>
  <si>
    <t>สพป. พังงา</t>
  </si>
  <si>
    <t>ร.ร.ตะกั่วป่า "เสนานุกูล"</t>
  </si>
  <si>
    <t>ร.ร.ดีบุกพังงาวิทยายน</t>
  </si>
  <si>
    <t>สพป. สงขลา</t>
  </si>
  <si>
    <t>ร.ร.มหาวชริราวุธ จังหวัดสงขลา</t>
  </si>
  <si>
    <t>ร.ร.หาดใหญ่วิทยาลัย</t>
  </si>
  <si>
    <t>สพป. พัทลุง</t>
  </si>
  <si>
    <t>P9300</t>
  </si>
  <si>
    <t>ร.ร.พัทลุง</t>
  </si>
  <si>
    <t>สพป. ตรัง</t>
  </si>
  <si>
    <t>ร.ร.จุฬาภรณราชวิทยาลัย ตรัง</t>
  </si>
  <si>
    <t>ร.ร.กันตังพิทยากร</t>
  </si>
  <si>
    <t>สพป. สตูล</t>
  </si>
  <si>
    <t>P9100</t>
  </si>
  <si>
    <t>สพป. ยะลา</t>
  </si>
  <si>
    <t>P9500</t>
  </si>
  <si>
    <t>ร.ร.เบตง "วีระราษฎร์ประสาน"</t>
  </si>
  <si>
    <t>ร.ร.อนุบาลยะลา</t>
  </si>
  <si>
    <t>ร.ร.บ้านยะหา</t>
  </si>
  <si>
    <t>สพป. นราธิวาส</t>
  </si>
  <si>
    <t>ร.ร.อนุบาลนราธิวาส</t>
  </si>
  <si>
    <t>สพป. ปัตตานี</t>
  </si>
  <si>
    <t>P9400</t>
  </si>
  <si>
    <t>ร.ร.โพธิ์คีรีราชศึกษา</t>
  </si>
  <si>
    <t>สพป. กรุงเทพมหานคร</t>
  </si>
  <si>
    <t>ร.ร.สามเสนวิทยาลัย</t>
  </si>
  <si>
    <t xml:space="preserve">ร.ร.บดินทรเดชา </t>
  </si>
  <si>
    <t xml:space="preserve">     (สิงห์ สิงหเสนี)</t>
  </si>
  <si>
    <t>ร.ร.ศึกษานารี</t>
  </si>
  <si>
    <t>รวม</t>
  </si>
  <si>
    <t>สพป.บึงกาฬ</t>
  </si>
  <si>
    <t>P3800</t>
  </si>
  <si>
    <t>ร.ร.พรเจริญวิทยา</t>
  </si>
  <si>
    <t>ร.ร.บึงกาฬ</t>
  </si>
  <si>
    <t>ร.ร.บึงโขงหลงวิทยาคม</t>
  </si>
  <si>
    <t>ร.ร.จุฬาภรณราชวิทยาลัย   มุกดาหาร</t>
  </si>
  <si>
    <t>บัญชีจัดสรรงบประมาณประจำปี 2564</t>
  </si>
  <si>
    <t>แผนงานพื้นฐาน  ด้านการพัฒนาและเสริมสร้างศักยภาพทรัพยากรมนุษย์</t>
  </si>
  <si>
    <t xml:space="preserve">ผลผลิตที่ 2 ผู้จบการศึกษาภาคบังคับ
</t>
  </si>
  <si>
    <t>กิจกรรมหลัก  การจัดการศึกษาประถมศึกษาสำหรับโรงเรียนปกติ (การเสริมสร้างระบบและกลไกการบริหารจัดการคุณภาพและมาตรฐานการศึกษาเพื่อการประกันคุณภาพที่ใช้สถานศึกษาเป็นฐาน)</t>
  </si>
  <si>
    <t>พระนครศรีอยุธยา</t>
  </si>
  <si>
    <t>p1400</t>
  </si>
  <si>
    <t>ศูนย์การศึกษาพิเศษ ประจำจังหวัดพระนครศรีอยุธยา</t>
  </si>
  <si>
    <t>ศูนย์การศึกษาพิเศษ ประจำจังหวัดนนทบุรี</t>
  </si>
  <si>
    <t>ศูนย์การศึกษาพิเศษ ประจำจังหวัดปทุมธานี</t>
  </si>
  <si>
    <t>สระบุรี</t>
  </si>
  <si>
    <t>ศูนย์การศึกษาพิเศษ ประจำจังหวัดสระบุรี</t>
  </si>
  <si>
    <t>ลพบุรี</t>
  </si>
  <si>
    <t>ศูนย์การศึกษาพิเศษ เขตการศึกษา 6</t>
  </si>
  <si>
    <t>ชัยนาท</t>
  </si>
  <si>
    <t>ศูนย์การศึกษาพิเศษ ประจำจังหวัดชัยนาท</t>
  </si>
  <si>
    <t>ศูนย์การศึกษาพิเศษ ประจำจังหวัดสิงห์บุรี</t>
  </si>
  <si>
    <t>อ่างทอง</t>
  </si>
  <si>
    <t>ศูนย์การศึกษาพิเศษ ประจำจังหวัดอ่างทอง</t>
  </si>
  <si>
    <t>ศูนย์การศึกษาพิเศษ ประจำจังหวัดฉะเชิงเทรา</t>
  </si>
  <si>
    <t>ศูนย์การศึกษาพิเศษ เขตการศึกษา 12</t>
  </si>
  <si>
    <t>ระยอง</t>
  </si>
  <si>
    <t>ศูนย์การศึกษาพิเศษ ประจำจังหวัดระยอง</t>
  </si>
  <si>
    <t>ศูนย์การศึกษาพิเศษ ประจำจังหวัดจันทบุรี</t>
  </si>
  <si>
    <t>ตราด</t>
  </si>
  <si>
    <t>ศูนย์การศึกษาพิเศษ ประจำจังหวัดตราด</t>
  </si>
  <si>
    <t>ศูนย์การศึกษาพิเศษ ประจำจังหวัดปราจีนบุรี</t>
  </si>
  <si>
    <t>นครนายก</t>
  </si>
  <si>
    <t>ศูนย์การศึกษาพิเศษมหาจักรีสิรินธร ประจำจังหวัดนครนายก</t>
  </si>
  <si>
    <t>สมุทรปราการ</t>
  </si>
  <si>
    <t>ศูนย์การศึกษาพิเศษ ประจำจังหวัดสมุทรปราการ</t>
  </si>
  <si>
    <t>สระแก้ว</t>
  </si>
  <si>
    <t>ศูนย์การศึกษาพิเศษ ประจำจังหวัดสระแก้ว</t>
  </si>
  <si>
    <t>ศูนย์การศึกษาพิเศษ เขตการศึกษา 11</t>
  </si>
  <si>
    <t>ศูนย์การศึกษาพิเศษ ประจำจังหวัดบุรีรัมย์</t>
  </si>
  <si>
    <t>ศูนย์การศึกษาพิเศษ ประจำจังหวัดสุรินทร์</t>
  </si>
  <si>
    <t>ศูนย์การศึกษาพิเศษ ประจำจังหวัดศรีสะเกษ</t>
  </si>
  <si>
    <t>ศูนย์การศึกษาพิเศษ เขตการศึกษา 10</t>
  </si>
  <si>
    <t>ศูนย์การศึกษาพิเศษ ประจำจังหวัดชัยภูมิ</t>
  </si>
  <si>
    <t>ยโสธร</t>
  </si>
  <si>
    <t>ศูนย์การศึกษาพิเศษ ประจำจังหวัดยโสธร</t>
  </si>
  <si>
    <t>อำนาจเจริญ</t>
  </si>
  <si>
    <t>ศูนย์การศึกษาพิเศษ ประจำจังหวัดอำนาจเจริญ</t>
  </si>
  <si>
    <t>ศูนย์การศึกษาพิเศษ ประจำจังหวัดอุดรธานี</t>
  </si>
  <si>
    <t>ศูนย์การศึกษาพิเศษ เขตการศึกษา 9</t>
  </si>
  <si>
    <t>ศูนย์การศึกษาพิเศษ ประจำจังหวัดมหาสารคาม</t>
  </si>
  <si>
    <t>ศูนย์การศึกษาพิเศษ ประจำจังหวัดร้อยเอ็ด</t>
  </si>
  <si>
    <t>ศูนย์การศึกษาพิเศษ ประจำจังหวัดกาฬสินธุ์</t>
  </si>
  <si>
    <t>ศูนย์การศึกษาพิเศษ ประจำจังหวัดนครพนม</t>
  </si>
  <si>
    <t>ศูนย์การศึกษาพิเศษ ประจำจังหวัดสกลนคร</t>
  </si>
  <si>
    <t>ศูนย์การศึกษาพิเศษ ประจำจังหวัดหนองคาย</t>
  </si>
  <si>
    <t>ศูนย์การศึกษาพิเศษ ประจำจังหวัดเลย</t>
  </si>
  <si>
    <t>มุกดาหาร</t>
  </si>
  <si>
    <t>ศูนย์การศึกษาพิเศษ ประจำจังหวัดมุกดาหาร</t>
  </si>
  <si>
    <t>หนองบัวลำภู</t>
  </si>
  <si>
    <t>ศูนย์การศึกษาพิเศษ ประจำจังหวัดหนองบัวลำภู</t>
  </si>
  <si>
    <t>บึงกาฬ</t>
  </si>
  <si>
    <t>ศูนย์การศึกษาพิเศษ ประจำจังหวัดบึงกาฬ</t>
  </si>
  <si>
    <t>ศูนย์การศึกษาพิเศษ เขตการศึกษา 8</t>
  </si>
  <si>
    <t>แม่ฮ่องสอน</t>
  </si>
  <si>
    <t>ศูนย์การศึกษาพิเศษ ประจำจังหวัดแม่ฮ่องสอน</t>
  </si>
  <si>
    <t>ลำพูน</t>
  </si>
  <si>
    <t>ศูนย์การศึกษาพิเศษ ประจำจังหวัดลำพูน</t>
  </si>
  <si>
    <t>ศูนย์การศึกษาพิเศษ ประจำจังหวัดลำปาง</t>
  </si>
  <si>
    <t>ศูนย์การศึกษาพิเศษ ประจำจังหวัดแพร่</t>
  </si>
  <si>
    <t>น่าน</t>
  </si>
  <si>
    <t>ศูนย์การศึกษาพิเศษ ประจำจังหวัดน่าน</t>
  </si>
  <si>
    <t>ศูนย์การศึกษาพิเศษ ประจำจังหวัดเชียงราย</t>
  </si>
  <si>
    <t>อุตรดิตถ์</t>
  </si>
  <si>
    <t>ศูนย์การศึกษาพิเศษ ประจำจังหวัดอุตรดิตถ์</t>
  </si>
  <si>
    <t>พะเยา</t>
  </si>
  <si>
    <t>ศูนย์การศึกษาพิเศษ ประจำจังหวัดพะเยา</t>
  </si>
  <si>
    <t>ศูนย์การศึกษาพิเศษ เขตการศึกษา 7</t>
  </si>
  <si>
    <t>ศูนย์การศึกษาพิเศษ ประจำจังหวัดสุโขทัย</t>
  </si>
  <si>
    <t>ตาก</t>
  </si>
  <si>
    <t>ศูนย์การศึกษาพิเศษ ประจำจังหวัดตาก</t>
  </si>
  <si>
    <t>ศูนย์การศึกษาพิเศษ ประจำจังหวัดกำแพงเพชร</t>
  </si>
  <si>
    <t>อุทัยธานี</t>
  </si>
  <si>
    <t>ศูนย์การศึกษาพิเศษ ประจำจังหวัดอุทัยธานี</t>
  </si>
  <si>
    <t>ศูนย์การศึกษาพิเศษ ประจำจังหวัดนครสวรรค์</t>
  </si>
  <si>
    <t>พิจิตร</t>
  </si>
  <si>
    <t>ศูนย์การศึกษาพิเศษ ประจำจังหวัดพิจิตร</t>
  </si>
  <si>
    <t>ศูนย์การศึกษาพิเศษ ประจำจังหวัดเพชรบูรณ์</t>
  </si>
  <si>
    <t>นครปฐม</t>
  </si>
  <si>
    <t>ศูนย์การศึกษาพิเศษ เขตการศึกษา 1</t>
  </si>
  <si>
    <t>ศูนย์การศึกษาพิเศษ เขตการศึกษา 5</t>
  </si>
  <si>
    <t>กาญจนบุรี</t>
  </si>
  <si>
    <t>ศูนย์การศึกษาพิเศษ ประจำจังหวัดกาญจนบุรี</t>
  </si>
  <si>
    <t>ศูนย์การศึกษาพิเศษ ประจำจังหวัดราชบุรี</t>
  </si>
  <si>
    <t>ศูนย์การศึกษาพิเศษ ประจำจังหวัดเพชรบุรี</t>
  </si>
  <si>
    <t>ประจวบคีรีขันธ์</t>
  </si>
  <si>
    <t>ศูนย์การศึกษาพิเศษ ประจำจังหวัดประจวบคีรีขันธ์</t>
  </si>
  <si>
    <t>สมุทรสงคราม</t>
  </si>
  <si>
    <t>ศูนย์การศึกษาพิเศษ ประจำจังหวัดสมุทรสงคราม</t>
  </si>
  <si>
    <t>สมุทรสาคร</t>
  </si>
  <si>
    <t>ศูนย์การศึกษาพิเศษ ประจำจังหวัดสมุทรสาคร</t>
  </si>
  <si>
    <t>ภูเก็ต</t>
  </si>
  <si>
    <t>ศูนย์การศึกษาพิเศษ ประจำจังหวัดภูเก็ต</t>
  </si>
  <si>
    <t>กระบี่</t>
  </si>
  <si>
    <t>ศูนย์การศึกษาพิเศษ ประจำจังหวัดกระบี่</t>
  </si>
  <si>
    <t>ศูนย์การศึกษาพิเศษ ประจำจังหวัดนครศรีธรรมราช</t>
  </si>
  <si>
    <t>ศูนย์การศึกษาพิเศษ ประจำจังหวัดสุราษฎร์ธานี</t>
  </si>
  <si>
    <t>ชุมพร</t>
  </si>
  <si>
    <t>ศูนย์การศึกษาพิเศษ ประจำจังหวัดชุมพร</t>
  </si>
  <si>
    <t>ระนอง</t>
  </si>
  <si>
    <t>ศูนย์การศึกษาพิเศษ ประจำจังหวัดระนอง</t>
  </si>
  <si>
    <t>ศูนย์การศึกษาพิเศษ ประจำจังหวัดพังงา</t>
  </si>
  <si>
    <t>ศูนย์การศึกษาพิเศษ เขตการศึกษา 3</t>
  </si>
  <si>
    <t>พัทลุง</t>
  </si>
  <si>
    <t>ศูนย์การศึกษาพิเศษ ประจำจังหวัดพัทลุง</t>
  </si>
  <si>
    <t>ศูนย์การศึกษาพิเศษ เขตการศึกษา 4</t>
  </si>
  <si>
    <t>สตูล</t>
  </si>
  <si>
    <t>ศูนย์การศึกษาพิเศษ ประจำจังหวัดสตูล</t>
  </si>
  <si>
    <t>ยะลา</t>
  </si>
  <si>
    <t>ศูนย์การศึกษาพิเศษ เขตการศึกษา 2</t>
  </si>
  <si>
    <t>ศูนย์การศึกษาพิเศษ ประจำจังหวัดนราธิวาส</t>
  </si>
  <si>
    <t>ปัตตานี</t>
  </si>
  <si>
    <t>ศูนย์การศึกษาพิเศษ ประจำจังหวัดปัตตานี</t>
  </si>
  <si>
    <t>ศูนย์การศึกษาพิเศษ ส่วนกลาง</t>
  </si>
  <si>
    <t>รร.ศึกษาสงเคราะห์บางกรวย</t>
  </si>
  <si>
    <t>รร.ราชประชานุเคราะห์ 33</t>
  </si>
  <si>
    <t>รร.ราชประชานุเคราะห์ 46</t>
  </si>
  <si>
    <t>รร.ราชประชานุเคราะห์ 48</t>
  </si>
  <si>
    <t>รร.ราชประชานุเคราะห์ 49</t>
  </si>
  <si>
    <t>รร.ราชประชานุเคราะห์ 51</t>
  </si>
  <si>
    <t>รร.ราชประชานุเคราะห์ 29</t>
  </si>
  <si>
    <t>รร.ราชประชานุเคราะห์ 32</t>
  </si>
  <si>
    <t>รร.ราชประชานุเคราะห์ 28</t>
  </si>
  <si>
    <t>รร.ราชประชานุเคราะห์ 54</t>
  </si>
  <si>
    <t>รร.ราชประชานุเคราะห์ 50</t>
  </si>
  <si>
    <t>รร.ศึกษาสงเคราะห์ธวัชบุรี</t>
  </si>
  <si>
    <t>รร.ราชประชานุเคราะห์ 53</t>
  </si>
  <si>
    <t>รร.ราชประชานุเคราะห์ 27</t>
  </si>
  <si>
    <t>รร.ราชประชานุเคราะห์ 52</t>
  </si>
  <si>
    <t>รร.ศึกษาสงเคราะห์เชียงดาว</t>
  </si>
  <si>
    <t xml:space="preserve"> P5000 </t>
  </si>
  <si>
    <t>รร.ศึกษาสงเคราะห์เชียงใหม่</t>
  </si>
  <si>
    <t>รร.ราชประชานุเคราะห์ 31</t>
  </si>
  <si>
    <t>รร.ราชประชานุเคราะห์ 30</t>
  </si>
  <si>
    <t>รร.ศึกษาสงเคราะห์แม่ฮ่องสอน</t>
  </si>
  <si>
    <t>รร.ราชประชานุเคราะห์ 21</t>
  </si>
  <si>
    <t>รร.ราชประชานุเคราะห์ 22</t>
  </si>
  <si>
    <t>รร.ราชประชานุเคราะห์ 34</t>
  </si>
  <si>
    <t>รร.ราชประชานุเคราะห์ 26</t>
  </si>
  <si>
    <t>รร.ศึกษาสงเคราะห์จิตต์อารีฯ</t>
  </si>
  <si>
    <t>รร.ราชประชานุเคราะห์ 25</t>
  </si>
  <si>
    <t>รร.ราชประชานุเคราะห์ 56</t>
  </si>
  <si>
    <t>รร.ศึกษาสงเคราะห์แม่จัน</t>
  </si>
  <si>
    <t>รร.ราชประชานุเคราะห์ 24</t>
  </si>
  <si>
    <t>รร.ราชประชานุเคราะห์ 23</t>
  </si>
  <si>
    <t>รร.ราชประชานุเคราะห์ 55</t>
  </si>
  <si>
    <t>รร.ราชประชานุเคราะห์ 57</t>
  </si>
  <si>
    <t>รร.ราชประชานุเคราะห์ 45</t>
  </si>
  <si>
    <t>รร.สมเด็จพระปิยมหาราชรมณียเขต</t>
  </si>
  <si>
    <t>รร.ราชประชานุเคราะห์ 47</t>
  </si>
  <si>
    <t xml:space="preserve">ภูเก็ต </t>
  </si>
  <si>
    <t>รร.ราชประชานุเคราะห์ 36</t>
  </si>
  <si>
    <t>รร.ราชประชานุเคราะห์ 37</t>
  </si>
  <si>
    <t>รร.ราชประชานุเคราะห์ 19</t>
  </si>
  <si>
    <t>รร.ศึกษาสงเคราะห์สุราษฎร์ธานี</t>
  </si>
  <si>
    <t>รร.ราชประชานุเคราะห์ 20</t>
  </si>
  <si>
    <t>รร.ราชประชานุเคราะห์ 38</t>
  </si>
  <si>
    <t>รร.ราชประชานุเคราะห์ 35</t>
  </si>
  <si>
    <t>รร.ราชประชานุเคราะห์ 43</t>
  </si>
  <si>
    <t>รร.ศึกษาสงเคราะห์พัทลุง</t>
  </si>
  <si>
    <t>รร.ราชประชานุเคราะห์ 42</t>
  </si>
  <si>
    <t>รร.ราชประชานุเคราะห์ 41</t>
  </si>
  <si>
    <t>รร.ศึกษาสงเคราะห์นราธิวาส</t>
  </si>
  <si>
    <t>รร.ราชประชานุเคราะห์ 39</t>
  </si>
  <si>
    <t>รร.ราชประชานุเคราะห์ 40</t>
  </si>
  <si>
    <t>ลำดับ</t>
  </si>
  <si>
    <t>รายชื่อสถานศึกษา</t>
  </si>
  <si>
    <t>หน่วยรับ งปม.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</si>
</sst>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sz val="16"/>
      <name val="Cordia New"/>
      <family val="2"/>
      <charset val="222"/>
    </font>
    <font>
      <sz val="12"/>
      <name val="TH SarabunPSK"/>
      <family val="2"/>
    </font>
    <font>
      <b/>
      <sz val="16"/>
      <name val="Cordia New"/>
      <family val="2"/>
      <charset val="222"/>
    </font>
    <font>
      <b/>
      <sz val="16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  <charset val="222"/>
    </font>
    <font>
      <sz val="15"/>
      <name val="Cordia New"/>
      <family val="2"/>
      <charset val="222"/>
    </font>
    <font>
      <sz val="16"/>
      <name val="Cordia New"/>
      <family val="2"/>
    </font>
    <font>
      <sz val="16"/>
      <color rgb="FFFF0000"/>
      <name val="Cordi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3" fontId="4" fillId="0" borderId="2" xfId="0" applyNumberFormat="1" applyFont="1" applyBorder="1"/>
    <xf numFmtId="0" fontId="8" fillId="0" borderId="2" xfId="0" applyFont="1" applyBorder="1"/>
    <xf numFmtId="3" fontId="4" fillId="0" borderId="2" xfId="1" applyNumberFormat="1" applyFont="1" applyBorder="1"/>
    <xf numFmtId="187" fontId="4" fillId="0" borderId="2" xfId="1" applyNumberFormat="1" applyFont="1" applyBorder="1"/>
    <xf numFmtId="3" fontId="7" fillId="0" borderId="2" xfId="1" applyNumberFormat="1" applyFont="1" applyBorder="1"/>
    <xf numFmtId="0" fontId="9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10" fillId="0" borderId="2" xfId="0" applyFont="1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/>
    <xf numFmtId="3" fontId="7" fillId="0" borderId="4" xfId="1" applyNumberFormat="1" applyFont="1" applyBorder="1"/>
    <xf numFmtId="3" fontId="0" fillId="0" borderId="0" xfId="0" applyNumberFormat="1"/>
    <xf numFmtId="187" fontId="7" fillId="0" borderId="2" xfId="1" applyNumberFormat="1" applyFont="1" applyBorder="1" applyAlignment="1">
      <alignment horizontal="center"/>
    </xf>
    <xf numFmtId="187" fontId="0" fillId="0" borderId="2" xfId="1" applyNumberFormat="1" applyFont="1" applyBorder="1"/>
    <xf numFmtId="187" fontId="4" fillId="0" borderId="4" xfId="1" applyNumberFormat="1" applyFont="1" applyBorder="1"/>
    <xf numFmtId="187" fontId="0" fillId="0" borderId="0" xfId="1" applyNumberFormat="1" applyFont="1"/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187" fontId="7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/>
    <xf numFmtId="187" fontId="4" fillId="0" borderId="2" xfId="1" applyNumberFormat="1" applyFont="1" applyFill="1" applyBorder="1"/>
    <xf numFmtId="187" fontId="4" fillId="0" borderId="2" xfId="1" applyNumberFormat="1" applyFont="1" applyFill="1" applyBorder="1" applyAlignment="1">
      <alignment horizontal="center"/>
    </xf>
    <xf numFmtId="187" fontId="4" fillId="0" borderId="6" xfId="1" applyNumberFormat="1" applyFont="1" applyFill="1" applyBorder="1"/>
    <xf numFmtId="0" fontId="4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187" fontId="7" fillId="0" borderId="6" xfId="1" applyNumberFormat="1" applyFont="1" applyFill="1" applyBorder="1"/>
    <xf numFmtId="0" fontId="3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187" fontId="4" fillId="0" borderId="3" xfId="1" applyNumberFormat="1" applyFont="1" applyFill="1" applyBorder="1"/>
    <xf numFmtId="187" fontId="4" fillId="0" borderId="3" xfId="1" applyNumberFormat="1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87" fontId="4" fillId="0" borderId="4" xfId="1" applyNumberFormat="1" applyFont="1" applyFill="1" applyBorder="1" applyAlignment="1">
      <alignment horizontal="center"/>
    </xf>
    <xf numFmtId="187" fontId="7" fillId="0" borderId="4" xfId="1" applyNumberFormat="1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87" fontId="4" fillId="0" borderId="0" xfId="1" applyNumberFormat="1" applyFont="1" applyFill="1" applyBorder="1"/>
    <xf numFmtId="0" fontId="12" fillId="0" borderId="0" xfId="0" applyFont="1" applyFill="1"/>
    <xf numFmtId="0" fontId="0" fillId="0" borderId="0" xfId="0" applyFill="1" applyBorder="1"/>
    <xf numFmtId="0" fontId="11" fillId="0" borderId="0" xfId="0" applyFont="1" applyFill="1" applyBorder="1"/>
    <xf numFmtId="187" fontId="11" fillId="0" borderId="0" xfId="1" applyNumberFormat="1" applyFont="1" applyFill="1" applyBorder="1"/>
    <xf numFmtId="0" fontId="11" fillId="0" borderId="0" xfId="0" applyFont="1" applyFill="1"/>
    <xf numFmtId="0" fontId="0" fillId="0" borderId="0" xfId="0" applyFill="1"/>
    <xf numFmtId="187" fontId="11" fillId="0" borderId="0" xfId="1" applyNumberFormat="1" applyFont="1" applyFill="1"/>
    <xf numFmtId="0" fontId="1" fillId="0" borderId="2" xfId="0" applyFont="1" applyBorder="1"/>
    <xf numFmtId="0" fontId="3" fillId="0" borderId="2" xfId="0" applyFont="1" applyBorder="1"/>
    <xf numFmtId="0" fontId="0" fillId="0" borderId="2" xfId="0" applyFont="1" applyBorder="1"/>
    <xf numFmtId="0" fontId="4" fillId="0" borderId="2" xfId="0" quotePrefix="1" applyFont="1" applyBorder="1" applyAlignment="1">
      <alignment horizontal="center"/>
    </xf>
    <xf numFmtId="187" fontId="13" fillId="0" borderId="2" xfId="1" applyNumberFormat="1" applyFont="1" applyBorder="1"/>
    <xf numFmtId="187" fontId="7" fillId="0" borderId="2" xfId="1" applyNumberFormat="1" applyFont="1" applyFill="1" applyBorder="1"/>
    <xf numFmtId="187" fontId="13" fillId="0" borderId="2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87" fontId="7" fillId="0" borderId="7" xfId="1" applyNumberFormat="1" applyFont="1" applyFill="1" applyBorder="1"/>
    <xf numFmtId="0" fontId="4" fillId="0" borderId="7" xfId="0" applyFont="1" applyFill="1" applyBorder="1"/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87" fontId="4" fillId="0" borderId="7" xfId="1" applyNumberFormat="1" applyFont="1" applyBorder="1" applyAlignment="1">
      <alignment horizontal="center"/>
    </xf>
    <xf numFmtId="3" fontId="7" fillId="0" borderId="7" xfId="1" applyNumberFormat="1" applyFont="1" applyBorder="1"/>
    <xf numFmtId="187" fontId="4" fillId="0" borderId="7" xfId="1" applyNumberFormat="1" applyFont="1" applyBorder="1"/>
    <xf numFmtId="0" fontId="0" fillId="2" borderId="0" xfId="0" applyFill="1"/>
    <xf numFmtId="0" fontId="4" fillId="2" borderId="0" xfId="0" applyFont="1" applyFill="1"/>
    <xf numFmtId="3" fontId="16" fillId="0" borderId="2" xfId="1" applyNumberFormat="1" applyFont="1" applyBorder="1"/>
    <xf numFmtId="3" fontId="16" fillId="0" borderId="2" xfId="0" applyNumberFormat="1" applyFont="1" applyBorder="1"/>
    <xf numFmtId="0" fontId="7" fillId="0" borderId="2" xfId="2" applyFont="1" applyBorder="1" applyAlignment="1">
      <alignment horizontal="center"/>
    </xf>
    <xf numFmtId="0" fontId="18" fillId="0" borderId="0" xfId="0" applyFont="1"/>
    <xf numFmtId="0" fontId="15" fillId="0" borderId="2" xfId="2" applyFont="1" applyBorder="1" applyAlignment="1">
      <alignment horizontal="center"/>
    </xf>
    <xf numFmtId="0" fontId="19" fillId="0" borderId="8" xfId="2" applyFont="1" applyBorder="1"/>
    <xf numFmtId="0" fontId="20" fillId="0" borderId="2" xfId="2" applyFont="1" applyBorder="1" applyAlignment="1">
      <alignment horizontal="center"/>
    </xf>
    <xf numFmtId="0" fontId="21" fillId="0" borderId="6" xfId="2" applyFont="1" applyBorder="1"/>
    <xf numFmtId="0" fontId="21" fillId="0" borderId="2" xfId="2" applyFont="1" applyBorder="1" applyAlignment="1">
      <alignment horizontal="center"/>
    </xf>
    <xf numFmtId="0" fontId="16" fillId="0" borderId="0" xfId="2" applyFont="1"/>
    <xf numFmtId="0" fontId="21" fillId="3" borderId="2" xfId="2" quotePrefix="1" applyFont="1" applyFill="1" applyBorder="1" applyAlignment="1">
      <alignment horizontal="center"/>
    </xf>
    <xf numFmtId="0" fontId="21" fillId="3" borderId="2" xfId="2" applyFont="1" applyFill="1" applyBorder="1" applyAlignment="1">
      <alignment horizontal="left"/>
    </xf>
    <xf numFmtId="0" fontId="21" fillId="0" borderId="2" xfId="2" applyFont="1" applyBorder="1"/>
    <xf numFmtId="0" fontId="22" fillId="0" borderId="0" xfId="2" applyFont="1"/>
    <xf numFmtId="0" fontId="23" fillId="0" borderId="6" xfId="2" applyFont="1" applyBorder="1"/>
    <xf numFmtId="0" fontId="21" fillId="3" borderId="2" xfId="2" applyFont="1" applyFill="1" applyBorder="1" applyAlignment="1">
      <alignment horizontal="center"/>
    </xf>
    <xf numFmtId="0" fontId="21" fillId="3" borderId="3" xfId="2" quotePrefix="1" applyFont="1" applyFill="1" applyBorder="1" applyAlignment="1">
      <alignment horizontal="center"/>
    </xf>
    <xf numFmtId="0" fontId="21" fillId="3" borderId="3" xfId="2" applyFont="1" applyFill="1" applyBorder="1" applyAlignment="1">
      <alignment horizontal="left"/>
    </xf>
    <xf numFmtId="0" fontId="21" fillId="0" borderId="3" xfId="2" applyFont="1" applyBorder="1" applyAlignment="1">
      <alignment horizontal="center"/>
    </xf>
    <xf numFmtId="0" fontId="21" fillId="0" borderId="9" xfId="2" applyFont="1" applyBorder="1"/>
    <xf numFmtId="0" fontId="21" fillId="0" borderId="10" xfId="2" applyFont="1" applyBorder="1"/>
    <xf numFmtId="0" fontId="21" fillId="0" borderId="4" xfId="2" applyFont="1" applyBorder="1"/>
    <xf numFmtId="0" fontId="21" fillId="0" borderId="4" xfId="2" applyFont="1" applyBorder="1" applyAlignment="1">
      <alignment horizontal="center"/>
    </xf>
    <xf numFmtId="0" fontId="22" fillId="0" borderId="0" xfId="2" applyFont="1" applyBorder="1"/>
    <xf numFmtId="0" fontId="22" fillId="0" borderId="0" xfId="2" applyFont="1" applyAlignment="1">
      <alignment horizontal="center"/>
    </xf>
    <xf numFmtId="0" fontId="22" fillId="0" borderId="11" xfId="2" applyFont="1" applyBorder="1"/>
    <xf numFmtId="0" fontId="19" fillId="0" borderId="0" xfId="2" applyFont="1"/>
    <xf numFmtId="0" fontId="19" fillId="0" borderId="2" xfId="2" applyFont="1" applyBorder="1" applyAlignment="1">
      <alignment horizontal="center"/>
    </xf>
    <xf numFmtId="187" fontId="15" fillId="0" borderId="2" xfId="1" applyNumberFormat="1" applyFont="1" applyBorder="1"/>
    <xf numFmtId="0" fontId="4" fillId="0" borderId="0" xfId="2" applyFont="1"/>
    <xf numFmtId="0" fontId="6" fillId="0" borderId="2" xfId="2" applyFont="1" applyBorder="1" applyAlignment="1">
      <alignment horizontal="center"/>
    </xf>
    <xf numFmtId="187" fontId="6" fillId="0" borderId="2" xfId="3" applyNumberFormat="1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2" xfId="2" applyFont="1" applyBorder="1"/>
    <xf numFmtId="187" fontId="11" fillId="0" borderId="2" xfId="3" applyNumberFormat="1" applyFont="1" applyBorder="1"/>
    <xf numFmtId="187" fontId="11" fillId="0" borderId="2" xfId="3" applyNumberFormat="1" applyFont="1" applyBorder="1" applyAlignment="1">
      <alignment horizontal="center"/>
    </xf>
    <xf numFmtId="0" fontId="11" fillId="0" borderId="2" xfId="2" applyFont="1" applyBorder="1" applyAlignment="1"/>
    <xf numFmtId="0" fontId="11" fillId="0" borderId="0" xfId="2" applyFont="1" applyBorder="1"/>
    <xf numFmtId="187" fontId="11" fillId="0" borderId="0" xfId="3" applyNumberFormat="1" applyFont="1" applyBorder="1"/>
    <xf numFmtId="0" fontId="4" fillId="0" borderId="0" xfId="2" applyFont="1" applyBorder="1"/>
    <xf numFmtId="0" fontId="1" fillId="0" borderId="0" xfId="2" applyFont="1" applyBorder="1"/>
    <xf numFmtId="187" fontId="1" fillId="0" borderId="0" xfId="3" applyNumberFormat="1" applyFont="1" applyBorder="1"/>
    <xf numFmtId="0" fontId="17" fillId="0" borderId="0" xfId="2"/>
    <xf numFmtId="0" fontId="17" fillId="0" borderId="0" xfId="2" applyBorder="1"/>
    <xf numFmtId="187" fontId="17" fillId="0" borderId="0" xfId="3" applyNumberFormat="1" applyBorder="1"/>
    <xf numFmtId="187" fontId="17" fillId="0" borderId="0" xfId="3" applyNumberFormat="1"/>
    <xf numFmtId="0" fontId="4" fillId="0" borderId="2" xfId="2" applyFont="1" applyBorder="1"/>
    <xf numFmtId="0" fontId="1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87" fontId="24" fillId="0" borderId="2" xfId="1" applyNumberFormat="1" applyFont="1" applyBorder="1"/>
    <xf numFmtId="187" fontId="24" fillId="0" borderId="4" xfId="1" applyNumberFormat="1" applyFont="1" applyBorder="1"/>
    <xf numFmtId="187" fontId="25" fillId="0" borderId="0" xfId="1" applyNumberFormat="1" applyFont="1"/>
    <xf numFmtId="0" fontId="24" fillId="0" borderId="10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2" xfId="2" applyFont="1" applyBorder="1"/>
    <xf numFmtId="187" fontId="11" fillId="0" borderId="12" xfId="3" applyNumberFormat="1" applyFont="1" applyBorder="1"/>
    <xf numFmtId="0" fontId="4" fillId="0" borderId="12" xfId="2" applyFont="1" applyBorder="1"/>
    <xf numFmtId="187" fontId="7" fillId="0" borderId="12" xfId="1" applyNumberFormat="1" applyFont="1" applyFill="1" applyBorder="1" applyAlignment="1">
      <alignment horizontal="center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87" fontId="7" fillId="0" borderId="4" xfId="3" applyNumberFormat="1" applyFont="1" applyBorder="1" applyAlignment="1">
      <alignment horizontal="center"/>
    </xf>
    <xf numFmtId="187" fontId="7" fillId="0" borderId="4" xfId="3" applyNumberFormat="1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</cellXfs>
  <cellStyles count="4">
    <cellStyle name="Comma 2" xfId="3" xr:uid="{00000000-0005-0000-0000-000001000000}"/>
    <cellStyle name="Normal 2" xfId="2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1"/>
  <sheetViews>
    <sheetView tabSelected="1" topLeftCell="A10" workbookViewId="0">
      <selection activeCell="C31" sqref="C31"/>
    </sheetView>
  </sheetViews>
  <sheetFormatPr defaultRowHeight="21.75" x14ac:dyDescent="0.45"/>
  <cols>
    <col min="1" max="1" width="5.4375" customWidth="1"/>
    <col min="2" max="2" width="28.953125" customWidth="1"/>
    <col min="3" max="3" width="14.546875" customWidth="1"/>
    <col min="4" max="4" width="18.515625" customWidth="1"/>
    <col min="5" max="5" width="15.87109375" style="19" customWidth="1"/>
    <col min="6" max="6" width="15.28125" style="23" customWidth="1"/>
  </cols>
  <sheetData>
    <row r="1" spans="1:7" ht="34.5" customHeight="1" x14ac:dyDescent="0.45">
      <c r="A1" s="140" t="s">
        <v>421</v>
      </c>
      <c r="B1" s="140"/>
      <c r="C1" s="140"/>
      <c r="D1" s="140"/>
      <c r="E1" s="140"/>
      <c r="F1" s="140"/>
      <c r="G1" s="1"/>
    </row>
    <row r="2" spans="1:7" ht="31.5" customHeight="1" x14ac:dyDescent="0.45">
      <c r="A2" s="140" t="s">
        <v>422</v>
      </c>
      <c r="B2" s="140"/>
      <c r="C2" s="140"/>
      <c r="D2" s="140"/>
      <c r="E2" s="140"/>
      <c r="F2" s="140"/>
      <c r="G2" s="1"/>
    </row>
    <row r="3" spans="1:7" ht="24" x14ac:dyDescent="0.45">
      <c r="A3" s="141" t="s">
        <v>423</v>
      </c>
      <c r="B3" s="142"/>
      <c r="C3" s="142"/>
      <c r="D3" s="142"/>
      <c r="E3" s="142"/>
      <c r="F3" s="142"/>
      <c r="G3" s="1"/>
    </row>
    <row r="4" spans="1:7" ht="51" customHeight="1" x14ac:dyDescent="0.45">
      <c r="A4" s="143" t="s">
        <v>424</v>
      </c>
      <c r="B4" s="143"/>
      <c r="C4" s="143"/>
      <c r="D4" s="143"/>
      <c r="E4" s="143"/>
      <c r="F4" s="143"/>
      <c r="G4" s="1"/>
    </row>
    <row r="5" spans="1:7" ht="24" x14ac:dyDescent="0.45">
      <c r="A5" s="2" t="s">
        <v>129</v>
      </c>
      <c r="B5" s="2" t="s">
        <v>0</v>
      </c>
      <c r="C5" s="2" t="s">
        <v>1</v>
      </c>
      <c r="D5" s="2" t="s">
        <v>2</v>
      </c>
      <c r="E5" s="3" t="s">
        <v>3</v>
      </c>
      <c r="F5" s="20" t="s">
        <v>130</v>
      </c>
    </row>
    <row r="6" spans="1:7" ht="24" x14ac:dyDescent="0.5">
      <c r="A6" s="5">
        <v>1</v>
      </c>
      <c r="B6" s="4" t="s">
        <v>131</v>
      </c>
      <c r="C6" s="10"/>
      <c r="D6" s="10"/>
      <c r="E6" s="9"/>
      <c r="F6" s="10"/>
    </row>
    <row r="7" spans="1:7" ht="24" x14ac:dyDescent="0.5">
      <c r="A7" s="5"/>
      <c r="B7" s="4" t="s">
        <v>132</v>
      </c>
      <c r="C7" s="6" t="s">
        <v>133</v>
      </c>
      <c r="D7" s="5">
        <v>2000400230</v>
      </c>
      <c r="E7" s="62">
        <f>7000+12000</f>
        <v>19000</v>
      </c>
      <c r="F7" s="10"/>
    </row>
    <row r="8" spans="1:7" ht="24" x14ac:dyDescent="0.5">
      <c r="A8" s="5"/>
      <c r="B8" s="4" t="s">
        <v>134</v>
      </c>
      <c r="C8" s="6" t="s">
        <v>133</v>
      </c>
      <c r="D8" s="5">
        <v>2000400232</v>
      </c>
      <c r="E8" s="62"/>
      <c r="F8" s="10"/>
    </row>
    <row r="9" spans="1:7" ht="24" x14ac:dyDescent="0.5">
      <c r="A9" s="5"/>
      <c r="B9" s="8" t="s">
        <v>135</v>
      </c>
      <c r="C9" s="6" t="s">
        <v>133</v>
      </c>
      <c r="D9" s="5">
        <v>2000400631</v>
      </c>
      <c r="E9" s="9"/>
      <c r="F9" s="10"/>
    </row>
    <row r="10" spans="1:7" ht="24" x14ac:dyDescent="0.5">
      <c r="A10" s="5">
        <v>2</v>
      </c>
      <c r="B10" s="4" t="s">
        <v>136</v>
      </c>
      <c r="C10" s="10"/>
      <c r="D10" s="6"/>
      <c r="E10" s="9"/>
      <c r="F10" s="10"/>
    </row>
    <row r="11" spans="1:7" ht="24" x14ac:dyDescent="0.5">
      <c r="A11" s="5"/>
      <c r="B11" s="4" t="s">
        <v>132</v>
      </c>
      <c r="C11" s="6" t="s">
        <v>10</v>
      </c>
      <c r="D11" s="5">
        <v>2000400206</v>
      </c>
      <c r="E11" s="62">
        <f>5000+6000</f>
        <v>11000</v>
      </c>
      <c r="F11" s="10"/>
    </row>
    <row r="12" spans="1:7" ht="24" x14ac:dyDescent="0.5">
      <c r="A12" s="5"/>
      <c r="B12" s="4" t="s">
        <v>134</v>
      </c>
      <c r="C12" s="6" t="s">
        <v>10</v>
      </c>
      <c r="D12" s="5">
        <v>2000400208</v>
      </c>
      <c r="E12" s="62"/>
      <c r="F12" s="10"/>
    </row>
    <row r="13" spans="1:7" ht="24" x14ac:dyDescent="0.5">
      <c r="A13" s="5"/>
      <c r="B13" s="8" t="s">
        <v>137</v>
      </c>
      <c r="C13" s="6" t="s">
        <v>10</v>
      </c>
      <c r="D13" s="5">
        <v>2000400616</v>
      </c>
      <c r="E13" s="7"/>
      <c r="F13" s="10"/>
    </row>
    <row r="14" spans="1:7" ht="24" x14ac:dyDescent="0.5">
      <c r="A14" s="5"/>
      <c r="B14" s="8" t="s">
        <v>138</v>
      </c>
      <c r="C14" s="6" t="s">
        <v>10</v>
      </c>
      <c r="D14" s="5">
        <v>2000400617</v>
      </c>
      <c r="E14" s="7"/>
      <c r="F14" s="10"/>
    </row>
    <row r="15" spans="1:7" ht="24" x14ac:dyDescent="0.5">
      <c r="A15" s="5">
        <v>3</v>
      </c>
      <c r="B15" s="4" t="s">
        <v>139</v>
      </c>
      <c r="C15" s="10"/>
      <c r="D15" s="6"/>
      <c r="E15" s="9"/>
      <c r="F15" s="10"/>
    </row>
    <row r="16" spans="1:7" ht="24" x14ac:dyDescent="0.5">
      <c r="A16" s="5"/>
      <c r="B16" s="4" t="s">
        <v>132</v>
      </c>
      <c r="C16" s="6" t="s">
        <v>13</v>
      </c>
      <c r="D16" s="5">
        <v>2000400218</v>
      </c>
      <c r="E16" s="62"/>
      <c r="F16" s="10"/>
    </row>
    <row r="17" spans="1:6" ht="24" x14ac:dyDescent="0.5">
      <c r="A17" s="5"/>
      <c r="B17" s="4" t="s">
        <v>134</v>
      </c>
      <c r="C17" s="6" t="s">
        <v>13</v>
      </c>
      <c r="D17" s="5">
        <v>2000400220</v>
      </c>
      <c r="E17" s="62"/>
      <c r="F17" s="10"/>
    </row>
    <row r="18" spans="1:6" ht="24" x14ac:dyDescent="0.5">
      <c r="A18" s="5"/>
      <c r="B18" s="8" t="s">
        <v>140</v>
      </c>
      <c r="C18" s="6" t="s">
        <v>13</v>
      </c>
      <c r="D18" s="5">
        <v>2000400625</v>
      </c>
      <c r="E18" s="9"/>
      <c r="F18" s="10"/>
    </row>
    <row r="19" spans="1:6" ht="24" x14ac:dyDescent="0.5">
      <c r="A19" s="5"/>
      <c r="B19" s="8" t="s">
        <v>141</v>
      </c>
      <c r="C19" s="6" t="s">
        <v>13</v>
      </c>
      <c r="D19" s="5">
        <v>2000400626</v>
      </c>
      <c r="E19" s="7"/>
      <c r="F19" s="10"/>
    </row>
    <row r="20" spans="1:6" ht="24" x14ac:dyDescent="0.5">
      <c r="A20" s="5">
        <v>4</v>
      </c>
      <c r="B20" s="4" t="s">
        <v>142</v>
      </c>
      <c r="C20" s="10"/>
      <c r="D20" s="6"/>
      <c r="E20" s="9"/>
      <c r="F20" s="10"/>
    </row>
    <row r="21" spans="1:6" ht="24" x14ac:dyDescent="0.5">
      <c r="A21" s="5"/>
      <c r="B21" s="4" t="s">
        <v>132</v>
      </c>
      <c r="C21" s="6" t="s">
        <v>143</v>
      </c>
      <c r="D21" s="5">
        <v>2000400296</v>
      </c>
      <c r="E21" s="62"/>
      <c r="F21" s="10"/>
    </row>
    <row r="22" spans="1:6" ht="24" x14ac:dyDescent="0.5">
      <c r="A22" s="5"/>
      <c r="B22" s="4" t="s">
        <v>134</v>
      </c>
      <c r="C22" s="6" t="s">
        <v>143</v>
      </c>
      <c r="D22" s="5">
        <v>2000400298</v>
      </c>
      <c r="E22" s="62">
        <f>9000+18000</f>
        <v>27000</v>
      </c>
      <c r="F22" s="10"/>
    </row>
    <row r="23" spans="1:6" ht="24" x14ac:dyDescent="0.5">
      <c r="A23" s="5"/>
      <c r="B23" s="8" t="s">
        <v>144</v>
      </c>
      <c r="C23" s="6" t="s">
        <v>143</v>
      </c>
      <c r="D23" s="5">
        <v>2000400686</v>
      </c>
      <c r="E23" s="9"/>
      <c r="F23" s="10"/>
    </row>
    <row r="24" spans="1:6" ht="24" x14ac:dyDescent="0.5">
      <c r="A24" s="5">
        <v>5</v>
      </c>
      <c r="B24" s="4" t="s">
        <v>145</v>
      </c>
      <c r="C24" s="10"/>
      <c r="D24" s="6"/>
      <c r="E24" s="9"/>
      <c r="F24" s="10"/>
    </row>
    <row r="25" spans="1:6" ht="24" x14ac:dyDescent="0.5">
      <c r="A25" s="5"/>
      <c r="B25" s="4" t="s">
        <v>132</v>
      </c>
      <c r="C25" s="6" t="s">
        <v>146</v>
      </c>
      <c r="D25" s="5">
        <v>2000400276</v>
      </c>
      <c r="E25" s="62">
        <f>5000+12000</f>
        <v>17000</v>
      </c>
      <c r="F25" s="10"/>
    </row>
    <row r="26" spans="1:6" ht="24" x14ac:dyDescent="0.5">
      <c r="A26" s="5"/>
      <c r="B26" s="4" t="s">
        <v>134</v>
      </c>
      <c r="C26" s="6" t="s">
        <v>146</v>
      </c>
      <c r="D26" s="5">
        <v>2000400278</v>
      </c>
      <c r="E26" s="62"/>
      <c r="F26" s="10"/>
    </row>
    <row r="27" spans="1:6" ht="24" x14ac:dyDescent="0.5">
      <c r="A27" s="5"/>
      <c r="B27" s="8" t="s">
        <v>147</v>
      </c>
      <c r="C27" s="6" t="s">
        <v>146</v>
      </c>
      <c r="D27" s="5">
        <v>2000400664</v>
      </c>
      <c r="E27" s="9"/>
      <c r="F27" s="10"/>
    </row>
    <row r="28" spans="1:6" ht="24" x14ac:dyDescent="0.5">
      <c r="A28" s="5"/>
      <c r="B28" s="8" t="s">
        <v>148</v>
      </c>
      <c r="C28" s="6" t="s">
        <v>146</v>
      </c>
      <c r="D28" s="5">
        <v>2000400665</v>
      </c>
      <c r="E28" s="7"/>
      <c r="F28" s="10"/>
    </row>
    <row r="29" spans="1:6" ht="24" x14ac:dyDescent="0.5">
      <c r="A29" s="5">
        <v>6</v>
      </c>
      <c r="B29" s="4" t="s">
        <v>149</v>
      </c>
      <c r="C29" s="10"/>
      <c r="D29" s="6"/>
      <c r="E29" s="9"/>
      <c r="F29" s="10"/>
    </row>
    <row r="30" spans="1:6" ht="24" x14ac:dyDescent="0.5">
      <c r="A30" s="5"/>
      <c r="B30" s="4" t="s">
        <v>132</v>
      </c>
      <c r="C30" s="6" t="s">
        <v>150</v>
      </c>
      <c r="D30" s="5">
        <v>2000400140</v>
      </c>
      <c r="E30" s="62"/>
      <c r="F30" s="10"/>
    </row>
    <row r="31" spans="1:6" ht="24.75" x14ac:dyDescent="0.5">
      <c r="A31" s="5"/>
      <c r="B31" s="2"/>
      <c r="C31" s="2" t="s">
        <v>153</v>
      </c>
      <c r="D31" s="6"/>
      <c r="E31" s="11">
        <f>SUM(E6:E30)</f>
        <v>74000</v>
      </c>
      <c r="F31" s="10"/>
    </row>
    <row r="32" spans="1:6" ht="24.75" x14ac:dyDescent="0.5">
      <c r="A32" s="71"/>
      <c r="B32" s="72"/>
      <c r="C32" s="72"/>
      <c r="D32" s="73"/>
      <c r="E32" s="74"/>
      <c r="F32" s="75"/>
    </row>
    <row r="33" spans="1:6" ht="24.75" x14ac:dyDescent="0.5">
      <c r="A33" s="5"/>
      <c r="B33" s="61"/>
      <c r="C33" s="2" t="s">
        <v>154</v>
      </c>
      <c r="D33" s="6"/>
      <c r="E33" s="11">
        <f>SUM(E31)</f>
        <v>74000</v>
      </c>
      <c r="F33" s="10"/>
    </row>
    <row r="34" spans="1:6" ht="24" x14ac:dyDescent="0.5">
      <c r="A34" s="5">
        <v>7</v>
      </c>
      <c r="B34" s="4" t="s">
        <v>151</v>
      </c>
      <c r="C34" s="10"/>
      <c r="D34" s="6"/>
      <c r="E34" s="9"/>
      <c r="F34" s="10"/>
    </row>
    <row r="35" spans="1:6" ht="24" x14ac:dyDescent="0.5">
      <c r="A35" s="5"/>
      <c r="B35" s="4" t="s">
        <v>132</v>
      </c>
      <c r="C35" s="6" t="s">
        <v>16</v>
      </c>
      <c r="D35" s="5">
        <v>2000400165</v>
      </c>
      <c r="E35" s="62">
        <f>9000+18000</f>
        <v>27000</v>
      </c>
      <c r="F35" s="10"/>
    </row>
    <row r="36" spans="1:6" ht="24" x14ac:dyDescent="0.5">
      <c r="A36" s="5"/>
      <c r="B36" s="8" t="s">
        <v>152</v>
      </c>
      <c r="C36" s="6" t="s">
        <v>16</v>
      </c>
      <c r="D36" s="5">
        <v>2000400687</v>
      </c>
      <c r="E36" s="7"/>
      <c r="F36" s="10"/>
    </row>
    <row r="37" spans="1:6" ht="24" x14ac:dyDescent="0.5">
      <c r="A37" s="5">
        <v>8</v>
      </c>
      <c r="B37" s="4" t="s">
        <v>155</v>
      </c>
      <c r="C37" s="10"/>
      <c r="D37" s="6"/>
      <c r="E37" s="9"/>
      <c r="F37" s="10"/>
    </row>
    <row r="38" spans="1:6" ht="24" x14ac:dyDescent="0.5">
      <c r="A38" s="5"/>
      <c r="B38" s="4" t="s">
        <v>132</v>
      </c>
      <c r="C38" s="6" t="s">
        <v>156</v>
      </c>
      <c r="D38" s="5">
        <v>2000400167</v>
      </c>
      <c r="E38" s="62">
        <f>7000+12000</f>
        <v>19000</v>
      </c>
      <c r="F38" s="10"/>
    </row>
    <row r="39" spans="1:6" ht="24" x14ac:dyDescent="0.5">
      <c r="A39" s="5"/>
      <c r="B39" s="8" t="s">
        <v>157</v>
      </c>
      <c r="C39" s="6" t="s">
        <v>156</v>
      </c>
      <c r="D39" s="5">
        <v>2000400701</v>
      </c>
      <c r="E39" s="7"/>
      <c r="F39" s="10"/>
    </row>
    <row r="40" spans="1:6" ht="24" x14ac:dyDescent="0.5">
      <c r="A40" s="5">
        <v>9</v>
      </c>
      <c r="B40" s="4" t="s">
        <v>158</v>
      </c>
      <c r="C40" s="10"/>
      <c r="D40" s="6"/>
      <c r="E40" s="9"/>
      <c r="F40" s="10"/>
    </row>
    <row r="41" spans="1:6" ht="24" x14ac:dyDescent="0.5">
      <c r="A41" s="5"/>
      <c r="B41" s="4" t="s">
        <v>132</v>
      </c>
      <c r="C41" s="6" t="s">
        <v>19</v>
      </c>
      <c r="D41" s="5">
        <v>2000400181</v>
      </c>
      <c r="E41" s="62">
        <f>5000+6000</f>
        <v>11000</v>
      </c>
      <c r="F41" s="10"/>
    </row>
    <row r="42" spans="1:6" ht="24" x14ac:dyDescent="0.5">
      <c r="A42" s="5"/>
      <c r="B42" s="4" t="s">
        <v>134</v>
      </c>
      <c r="C42" s="6" t="s">
        <v>19</v>
      </c>
      <c r="D42" s="5">
        <v>2000400183</v>
      </c>
      <c r="E42" s="62"/>
      <c r="F42" s="10"/>
    </row>
    <row r="43" spans="1:6" ht="24" x14ac:dyDescent="0.5">
      <c r="A43" s="5"/>
      <c r="B43" s="8" t="s">
        <v>159</v>
      </c>
      <c r="C43" s="6" t="s">
        <v>19</v>
      </c>
      <c r="D43" s="5">
        <v>2000400581</v>
      </c>
      <c r="E43" s="7"/>
      <c r="F43" s="10"/>
    </row>
    <row r="44" spans="1:6" ht="24" x14ac:dyDescent="0.5">
      <c r="A44" s="5"/>
      <c r="B44" s="8" t="s">
        <v>160</v>
      </c>
      <c r="C44" s="6" t="s">
        <v>19</v>
      </c>
      <c r="D44" s="5">
        <v>2000400582</v>
      </c>
      <c r="E44" s="7"/>
      <c r="F44" s="10"/>
    </row>
    <row r="45" spans="1:6" ht="24" x14ac:dyDescent="0.5">
      <c r="A45" s="5">
        <v>10</v>
      </c>
      <c r="B45" s="4" t="s">
        <v>161</v>
      </c>
      <c r="C45" s="10"/>
      <c r="D45" s="6"/>
      <c r="E45" s="7"/>
      <c r="F45" s="10"/>
    </row>
    <row r="46" spans="1:6" ht="24" x14ac:dyDescent="0.5">
      <c r="A46" s="5"/>
      <c r="B46" s="4" t="s">
        <v>132</v>
      </c>
      <c r="C46" s="6" t="s">
        <v>55</v>
      </c>
      <c r="D46" s="5">
        <v>2000400324</v>
      </c>
      <c r="E46" s="62">
        <f>7000+14000</f>
        <v>21000</v>
      </c>
      <c r="F46" s="10"/>
    </row>
    <row r="47" spans="1:6" ht="24" x14ac:dyDescent="0.5">
      <c r="A47" s="5"/>
      <c r="B47" s="4" t="s">
        <v>134</v>
      </c>
      <c r="C47" s="6" t="s">
        <v>55</v>
      </c>
      <c r="D47" s="5">
        <v>2000400326</v>
      </c>
      <c r="E47" s="62"/>
      <c r="F47" s="10"/>
    </row>
    <row r="48" spans="1:6" ht="24" x14ac:dyDescent="0.5">
      <c r="A48" s="5"/>
      <c r="B48" s="4" t="s">
        <v>162</v>
      </c>
      <c r="C48" s="6" t="s">
        <v>55</v>
      </c>
      <c r="D48" s="5">
        <v>2000400328</v>
      </c>
      <c r="E48" s="62"/>
      <c r="F48" s="10"/>
    </row>
    <row r="49" spans="1:6" ht="24" x14ac:dyDescent="0.5">
      <c r="A49" s="5"/>
      <c r="B49" s="8" t="s">
        <v>163</v>
      </c>
      <c r="C49" s="6" t="s">
        <v>55</v>
      </c>
      <c r="D49" s="5">
        <v>2000400583</v>
      </c>
      <c r="E49" s="9"/>
      <c r="F49" s="10"/>
    </row>
    <row r="50" spans="1:6" ht="24" x14ac:dyDescent="0.5">
      <c r="A50" s="5"/>
      <c r="B50" s="8" t="s">
        <v>164</v>
      </c>
      <c r="C50" s="6" t="s">
        <v>55</v>
      </c>
      <c r="D50" s="5">
        <v>2000400584</v>
      </c>
      <c r="E50" s="7"/>
      <c r="F50" s="10"/>
    </row>
    <row r="51" spans="1:6" ht="24" x14ac:dyDescent="0.5">
      <c r="A51" s="5"/>
      <c r="B51" s="8" t="s">
        <v>165</v>
      </c>
      <c r="C51" s="6" t="s">
        <v>55</v>
      </c>
      <c r="D51" s="5">
        <v>2000400585</v>
      </c>
      <c r="E51" s="9"/>
      <c r="F51" s="10"/>
    </row>
    <row r="52" spans="1:6" ht="24" x14ac:dyDescent="0.5">
      <c r="A52" s="5">
        <v>11</v>
      </c>
      <c r="B52" s="4" t="s">
        <v>166</v>
      </c>
      <c r="C52" s="10"/>
      <c r="D52" s="6"/>
      <c r="E52" s="7"/>
      <c r="F52" s="10"/>
    </row>
    <row r="53" spans="1:6" ht="24" x14ac:dyDescent="0.5">
      <c r="A53" s="5"/>
      <c r="B53" s="4" t="s">
        <v>132</v>
      </c>
      <c r="C53" s="6" t="s">
        <v>167</v>
      </c>
      <c r="D53" s="5">
        <v>2000400268</v>
      </c>
      <c r="E53" s="62">
        <f>9000+18000</f>
        <v>27000</v>
      </c>
      <c r="F53" s="10"/>
    </row>
    <row r="54" spans="1:6" ht="24" x14ac:dyDescent="0.5">
      <c r="A54" s="5"/>
      <c r="B54" s="4" t="s">
        <v>134</v>
      </c>
      <c r="C54" s="6" t="s">
        <v>167</v>
      </c>
      <c r="D54" s="5">
        <v>2000400270</v>
      </c>
      <c r="E54" s="62"/>
      <c r="F54" s="10"/>
    </row>
    <row r="55" spans="1:6" ht="24" x14ac:dyDescent="0.5">
      <c r="A55" s="5"/>
      <c r="B55" s="8" t="s">
        <v>168</v>
      </c>
      <c r="C55" s="6" t="s">
        <v>167</v>
      </c>
      <c r="D55" s="5">
        <v>2000400660</v>
      </c>
      <c r="E55" s="9"/>
      <c r="F55" s="10"/>
    </row>
    <row r="56" spans="1:6" ht="24" x14ac:dyDescent="0.5">
      <c r="A56" s="5"/>
      <c r="B56" s="8" t="s">
        <v>169</v>
      </c>
      <c r="C56" s="6" t="s">
        <v>167</v>
      </c>
      <c r="D56" s="5">
        <v>2000400661</v>
      </c>
      <c r="E56" s="7"/>
      <c r="F56" s="10"/>
    </row>
    <row r="57" spans="1:6" ht="24" x14ac:dyDescent="0.5">
      <c r="A57" s="5">
        <v>12</v>
      </c>
      <c r="B57" s="4" t="s">
        <v>170</v>
      </c>
      <c r="C57" s="10"/>
      <c r="D57" s="6"/>
      <c r="E57" s="7"/>
      <c r="F57" s="10"/>
    </row>
    <row r="58" spans="1:6" ht="24" x14ac:dyDescent="0.5">
      <c r="A58" s="5"/>
      <c r="B58" s="4" t="s">
        <v>132</v>
      </c>
      <c r="C58" s="6" t="s">
        <v>52</v>
      </c>
      <c r="D58" s="5">
        <v>2000400177</v>
      </c>
      <c r="E58" s="62"/>
      <c r="F58" s="10"/>
    </row>
    <row r="59" spans="1:6" ht="24" x14ac:dyDescent="0.5">
      <c r="A59" s="5"/>
      <c r="B59" s="4" t="s">
        <v>134</v>
      </c>
      <c r="C59" s="6" t="s">
        <v>52</v>
      </c>
      <c r="D59" s="5">
        <v>2000400179</v>
      </c>
      <c r="E59" s="62">
        <f>5000+6000</f>
        <v>11000</v>
      </c>
      <c r="F59" s="10"/>
    </row>
    <row r="60" spans="1:6" ht="24" x14ac:dyDescent="0.5">
      <c r="A60" s="5"/>
      <c r="B60" s="8" t="s">
        <v>171</v>
      </c>
      <c r="C60" s="6" t="s">
        <v>52</v>
      </c>
      <c r="D60" s="5">
        <v>2000400579</v>
      </c>
      <c r="E60" s="9"/>
      <c r="F60" s="10"/>
    </row>
    <row r="61" spans="1:6" ht="24" x14ac:dyDescent="0.5">
      <c r="A61" s="5"/>
      <c r="B61" s="8" t="s">
        <v>172</v>
      </c>
      <c r="C61" s="6" t="s">
        <v>52</v>
      </c>
      <c r="D61" s="5">
        <v>2000400580</v>
      </c>
      <c r="E61" s="7"/>
      <c r="F61" s="10"/>
    </row>
    <row r="62" spans="1:6" ht="24" x14ac:dyDescent="0.5">
      <c r="A62" s="5">
        <v>13</v>
      </c>
      <c r="B62" s="4" t="s">
        <v>173</v>
      </c>
      <c r="C62" s="10"/>
      <c r="D62" s="6"/>
      <c r="E62" s="9"/>
      <c r="F62" s="10"/>
    </row>
    <row r="63" spans="1:6" ht="24" x14ac:dyDescent="0.5">
      <c r="A63" s="5"/>
      <c r="B63" s="4" t="s">
        <v>132</v>
      </c>
      <c r="C63" s="6" t="s">
        <v>174</v>
      </c>
      <c r="D63" s="5">
        <v>2000400142</v>
      </c>
      <c r="E63" s="62">
        <v>11000</v>
      </c>
      <c r="F63" s="10"/>
    </row>
    <row r="64" spans="1:6" ht="24.75" x14ac:dyDescent="0.5">
      <c r="A64" s="5"/>
      <c r="B64" s="5"/>
      <c r="C64" s="2" t="s">
        <v>153</v>
      </c>
      <c r="D64" s="6"/>
      <c r="E64" s="11">
        <f>SUM(E33:E63)</f>
        <v>201000</v>
      </c>
      <c r="F64" s="10"/>
    </row>
    <row r="65" spans="1:6" ht="24.75" x14ac:dyDescent="0.5">
      <c r="A65" s="71"/>
      <c r="B65" s="71"/>
      <c r="C65" s="72"/>
      <c r="D65" s="73"/>
      <c r="E65" s="74"/>
      <c r="F65" s="75"/>
    </row>
    <row r="66" spans="1:6" ht="24.75" x14ac:dyDescent="0.5">
      <c r="A66" s="5"/>
      <c r="B66" s="5"/>
      <c r="C66" s="2" t="s">
        <v>154</v>
      </c>
      <c r="D66" s="6"/>
      <c r="E66" s="11">
        <f>SUM(E64)</f>
        <v>201000</v>
      </c>
      <c r="F66" s="10"/>
    </row>
    <row r="67" spans="1:6" ht="24" x14ac:dyDescent="0.5">
      <c r="A67" s="5"/>
      <c r="B67" s="8" t="s">
        <v>175</v>
      </c>
      <c r="C67" s="6" t="s">
        <v>174</v>
      </c>
      <c r="D67" s="5">
        <v>2000400598</v>
      </c>
      <c r="E67" s="7"/>
      <c r="F67" s="10"/>
    </row>
    <row r="68" spans="1:6" ht="24" x14ac:dyDescent="0.5">
      <c r="A68" s="5">
        <v>14</v>
      </c>
      <c r="B68" s="4" t="s">
        <v>176</v>
      </c>
      <c r="C68" s="10"/>
      <c r="D68" s="6"/>
      <c r="E68" s="9"/>
      <c r="F68" s="10"/>
    </row>
    <row r="69" spans="1:6" ht="24" x14ac:dyDescent="0.5">
      <c r="A69" s="5"/>
      <c r="B69" s="4" t="s">
        <v>132</v>
      </c>
      <c r="C69" s="6" t="s">
        <v>22</v>
      </c>
      <c r="D69" s="5">
        <v>2000400146</v>
      </c>
      <c r="E69" s="62"/>
      <c r="F69" s="10"/>
    </row>
    <row r="70" spans="1:6" ht="24" x14ac:dyDescent="0.5">
      <c r="A70" s="5"/>
      <c r="B70" s="4" t="s">
        <v>134</v>
      </c>
      <c r="C70" s="6" t="s">
        <v>22</v>
      </c>
      <c r="D70" s="5">
        <v>2000400507</v>
      </c>
      <c r="E70" s="62"/>
      <c r="F70" s="10"/>
    </row>
    <row r="71" spans="1:6" ht="24" x14ac:dyDescent="0.5">
      <c r="A71" s="5"/>
      <c r="B71" s="8" t="s">
        <v>177</v>
      </c>
      <c r="C71" s="6" t="s">
        <v>22</v>
      </c>
      <c r="D71" s="5">
        <v>2000400629</v>
      </c>
      <c r="E71" s="9"/>
      <c r="F71" s="10"/>
    </row>
    <row r="72" spans="1:6" ht="24" x14ac:dyDescent="0.5">
      <c r="A72" s="5">
        <v>15</v>
      </c>
      <c r="B72" s="4" t="s">
        <v>178</v>
      </c>
      <c r="C72" s="10"/>
      <c r="D72" s="6"/>
      <c r="E72" s="9"/>
      <c r="F72" s="10"/>
    </row>
    <row r="73" spans="1:6" ht="24" x14ac:dyDescent="0.5">
      <c r="A73" s="5"/>
      <c r="B73" s="4" t="s">
        <v>132</v>
      </c>
      <c r="C73" s="6" t="s">
        <v>179</v>
      </c>
      <c r="D73" s="5">
        <v>2000400144</v>
      </c>
      <c r="E73" s="62">
        <f>7000+12000</f>
        <v>19000</v>
      </c>
      <c r="F73" s="10"/>
    </row>
    <row r="74" spans="1:6" ht="24" x14ac:dyDescent="0.5">
      <c r="A74" s="5"/>
      <c r="B74" s="8" t="s">
        <v>180</v>
      </c>
      <c r="C74" s="6" t="s">
        <v>179</v>
      </c>
      <c r="D74" s="5">
        <v>2000400601</v>
      </c>
      <c r="E74" s="7"/>
      <c r="F74" s="10"/>
    </row>
    <row r="75" spans="1:6" ht="24" x14ac:dyDescent="0.5">
      <c r="A75" s="5">
        <v>16</v>
      </c>
      <c r="B75" s="4" t="s">
        <v>181</v>
      </c>
      <c r="C75" s="10"/>
      <c r="D75" s="6"/>
      <c r="E75" s="7"/>
      <c r="F75" s="10"/>
    </row>
    <row r="76" spans="1:6" ht="24" x14ac:dyDescent="0.5">
      <c r="A76" s="5"/>
      <c r="B76" s="4" t="s">
        <v>132</v>
      </c>
      <c r="C76" s="6" t="s">
        <v>182</v>
      </c>
      <c r="D76" s="5">
        <v>2000400288</v>
      </c>
      <c r="E76" s="62"/>
      <c r="F76" s="10"/>
    </row>
    <row r="77" spans="1:6" ht="24" x14ac:dyDescent="0.5">
      <c r="A77" s="5"/>
      <c r="B77" s="4" t="s">
        <v>134</v>
      </c>
      <c r="C77" s="6" t="s">
        <v>182</v>
      </c>
      <c r="D77" s="5">
        <v>2000400290</v>
      </c>
      <c r="E77" s="62">
        <f>13000+30000</f>
        <v>43000</v>
      </c>
      <c r="F77" s="10"/>
    </row>
    <row r="78" spans="1:6" ht="24" x14ac:dyDescent="0.5">
      <c r="A78" s="5"/>
      <c r="B78" s="8" t="s">
        <v>183</v>
      </c>
      <c r="C78" s="6" t="s">
        <v>182</v>
      </c>
      <c r="D78" s="5">
        <v>2000400681</v>
      </c>
      <c r="E78" s="7"/>
      <c r="F78" s="10"/>
    </row>
    <row r="79" spans="1:6" ht="24" x14ac:dyDescent="0.5">
      <c r="A79" s="5"/>
      <c r="B79" s="8" t="s">
        <v>184</v>
      </c>
      <c r="C79" s="6" t="s">
        <v>182</v>
      </c>
      <c r="D79" s="5">
        <v>2000400682</v>
      </c>
      <c r="E79" s="7"/>
      <c r="F79" s="10"/>
    </row>
    <row r="80" spans="1:6" ht="24" x14ac:dyDescent="0.5">
      <c r="A80" s="5">
        <v>17</v>
      </c>
      <c r="B80" s="4" t="s">
        <v>185</v>
      </c>
      <c r="C80" s="10"/>
      <c r="D80" s="6"/>
      <c r="E80" s="9"/>
      <c r="F80" s="10"/>
    </row>
    <row r="81" spans="1:7" ht="24" x14ac:dyDescent="0.5">
      <c r="A81" s="5"/>
      <c r="B81" s="4" t="s">
        <v>132</v>
      </c>
      <c r="C81" s="6" t="s">
        <v>186</v>
      </c>
      <c r="D81" s="5">
        <v>2000400292</v>
      </c>
      <c r="E81" s="62"/>
      <c r="F81" s="10"/>
    </row>
    <row r="82" spans="1:7" ht="24" x14ac:dyDescent="0.5">
      <c r="A82" s="5"/>
      <c r="B82" s="4" t="s">
        <v>134</v>
      </c>
      <c r="C82" s="6" t="s">
        <v>186</v>
      </c>
      <c r="D82" s="5">
        <v>2000400294</v>
      </c>
      <c r="E82" s="62"/>
      <c r="F82" s="10"/>
    </row>
    <row r="83" spans="1:7" ht="24" x14ac:dyDescent="0.5">
      <c r="A83" s="5"/>
      <c r="B83" s="8" t="s">
        <v>187</v>
      </c>
      <c r="C83" s="6" t="s">
        <v>186</v>
      </c>
      <c r="D83" s="5">
        <v>2000400684</v>
      </c>
      <c r="E83" s="7"/>
      <c r="F83" s="10"/>
    </row>
    <row r="84" spans="1:7" ht="24" x14ac:dyDescent="0.5">
      <c r="A84" s="5"/>
      <c r="B84" s="12" t="s">
        <v>188</v>
      </c>
      <c r="C84" s="6" t="s">
        <v>186</v>
      </c>
      <c r="D84" s="5">
        <v>2000400685</v>
      </c>
      <c r="E84" s="7"/>
      <c r="F84" s="10"/>
    </row>
    <row r="85" spans="1:7" ht="24" x14ac:dyDescent="0.5">
      <c r="A85" s="5"/>
      <c r="B85" s="12" t="s">
        <v>189</v>
      </c>
      <c r="C85" s="6"/>
      <c r="D85" s="5"/>
      <c r="E85" s="9"/>
      <c r="F85" s="10"/>
    </row>
    <row r="86" spans="1:7" ht="24" x14ac:dyDescent="0.5">
      <c r="A86" s="5">
        <v>18</v>
      </c>
      <c r="B86" s="4" t="s">
        <v>190</v>
      </c>
      <c r="C86" s="10"/>
      <c r="D86" s="6"/>
      <c r="E86" s="9"/>
      <c r="F86" s="10"/>
    </row>
    <row r="87" spans="1:7" ht="24" x14ac:dyDescent="0.5">
      <c r="A87" s="5"/>
      <c r="B87" s="4" t="s">
        <v>132</v>
      </c>
      <c r="C87" s="6" t="s">
        <v>94</v>
      </c>
      <c r="D87" s="5">
        <v>2000400480</v>
      </c>
      <c r="E87" s="62">
        <f>11000+24000</f>
        <v>35000</v>
      </c>
      <c r="F87" s="10"/>
    </row>
    <row r="88" spans="1:7" ht="24" x14ac:dyDescent="0.5">
      <c r="A88" s="5"/>
      <c r="B88" s="4" t="s">
        <v>134</v>
      </c>
      <c r="C88" s="6" t="s">
        <v>94</v>
      </c>
      <c r="D88" s="5">
        <v>2000400483</v>
      </c>
      <c r="E88" s="62"/>
      <c r="F88" s="10"/>
    </row>
    <row r="89" spans="1:7" ht="24" x14ac:dyDescent="0.5">
      <c r="A89" s="5"/>
      <c r="B89" s="4" t="s">
        <v>162</v>
      </c>
      <c r="C89" s="6" t="s">
        <v>94</v>
      </c>
      <c r="D89" s="5">
        <v>2000400485</v>
      </c>
      <c r="E89" s="62">
        <f>5000+6000</f>
        <v>11000</v>
      </c>
      <c r="F89" s="10"/>
    </row>
    <row r="90" spans="1:7" ht="24" x14ac:dyDescent="0.5">
      <c r="A90" s="5"/>
      <c r="B90" s="4" t="s">
        <v>191</v>
      </c>
      <c r="C90" s="6" t="s">
        <v>94</v>
      </c>
      <c r="D90" s="5">
        <v>2000400487</v>
      </c>
      <c r="E90" s="62">
        <f>5000+6000</f>
        <v>11000</v>
      </c>
      <c r="F90" s="10"/>
    </row>
    <row r="91" spans="1:7" ht="24" x14ac:dyDescent="0.5">
      <c r="A91" s="5"/>
      <c r="B91" s="4" t="s">
        <v>192</v>
      </c>
      <c r="C91" s="6" t="s">
        <v>94</v>
      </c>
      <c r="D91" s="5">
        <v>2000400490</v>
      </c>
      <c r="E91" s="62"/>
      <c r="F91" s="10"/>
    </row>
    <row r="92" spans="1:7" ht="24" x14ac:dyDescent="0.5">
      <c r="A92" s="5"/>
      <c r="B92" s="4" t="s">
        <v>193</v>
      </c>
      <c r="C92" s="6" t="s">
        <v>94</v>
      </c>
      <c r="D92" s="5">
        <v>2000400492</v>
      </c>
      <c r="E92" s="62"/>
      <c r="F92" s="10"/>
    </row>
    <row r="93" spans="1:7" ht="24" x14ac:dyDescent="0.5">
      <c r="A93" s="5"/>
      <c r="B93" s="4" t="s">
        <v>194</v>
      </c>
      <c r="C93" s="6" t="s">
        <v>94</v>
      </c>
      <c r="D93" s="5">
        <v>2000400495</v>
      </c>
      <c r="E93" s="62"/>
      <c r="F93" s="10"/>
    </row>
    <row r="94" spans="1:7" ht="24" x14ac:dyDescent="0.5">
      <c r="A94" s="5"/>
      <c r="B94" s="8" t="s">
        <v>195</v>
      </c>
      <c r="C94" s="6" t="s">
        <v>94</v>
      </c>
      <c r="D94" s="5">
        <v>2000400482</v>
      </c>
      <c r="E94" s="78">
        <v>6000</v>
      </c>
      <c r="F94" s="10"/>
      <c r="G94" s="76"/>
    </row>
    <row r="95" spans="1:7" ht="24" x14ac:dyDescent="0.5">
      <c r="A95" s="5"/>
      <c r="B95" s="8" t="s">
        <v>196</v>
      </c>
      <c r="C95" s="6" t="s">
        <v>94</v>
      </c>
      <c r="D95" s="5">
        <v>2000400605</v>
      </c>
      <c r="E95" s="7"/>
      <c r="F95" s="10"/>
    </row>
    <row r="96" spans="1:7" ht="24" x14ac:dyDescent="0.5">
      <c r="A96" s="5"/>
      <c r="B96" s="8" t="s">
        <v>197</v>
      </c>
      <c r="C96" s="6" t="s">
        <v>94</v>
      </c>
      <c r="D96" s="5">
        <v>2000400606</v>
      </c>
      <c r="E96" s="7"/>
      <c r="F96" s="10"/>
    </row>
    <row r="97" spans="1:6" ht="24.75" x14ac:dyDescent="0.5">
      <c r="A97" s="5"/>
      <c r="B97" s="5"/>
      <c r="C97" s="2" t="s">
        <v>153</v>
      </c>
      <c r="D97" s="6"/>
      <c r="E97" s="11">
        <f>SUM(E66:E96)</f>
        <v>326000</v>
      </c>
      <c r="F97" s="10"/>
    </row>
    <row r="98" spans="1:6" ht="24.75" x14ac:dyDescent="0.5">
      <c r="A98" s="71"/>
      <c r="B98" s="71"/>
      <c r="C98" s="72"/>
      <c r="D98" s="73"/>
      <c r="E98" s="74"/>
      <c r="F98" s="75"/>
    </row>
    <row r="99" spans="1:6" ht="24.75" x14ac:dyDescent="0.5">
      <c r="A99" s="5"/>
      <c r="B99" s="5"/>
      <c r="C99" s="2" t="s">
        <v>154</v>
      </c>
      <c r="D99" s="6"/>
      <c r="E99" s="11">
        <f>SUM(E97)</f>
        <v>326000</v>
      </c>
      <c r="F99" s="10"/>
    </row>
    <row r="100" spans="1:6" ht="24" x14ac:dyDescent="0.5">
      <c r="A100" s="5"/>
      <c r="B100" s="8" t="s">
        <v>198</v>
      </c>
      <c r="C100" s="6" t="s">
        <v>94</v>
      </c>
      <c r="D100" s="5">
        <v>2000400607</v>
      </c>
      <c r="E100" s="7"/>
      <c r="F100" s="10"/>
    </row>
    <row r="101" spans="1:6" ht="24" x14ac:dyDescent="0.5">
      <c r="A101" s="5"/>
      <c r="B101" s="8" t="s">
        <v>199</v>
      </c>
      <c r="C101" s="6" t="s">
        <v>94</v>
      </c>
      <c r="D101" s="5">
        <v>2000400608</v>
      </c>
      <c r="E101" s="9"/>
      <c r="F101" s="10"/>
    </row>
    <row r="102" spans="1:6" ht="24" x14ac:dyDescent="0.5">
      <c r="A102" s="5"/>
      <c r="B102" s="8" t="s">
        <v>200</v>
      </c>
      <c r="C102" s="6" t="s">
        <v>94</v>
      </c>
      <c r="D102" s="5">
        <v>2000400609</v>
      </c>
      <c r="E102" s="7"/>
      <c r="F102" s="10"/>
    </row>
    <row r="103" spans="1:6" ht="24" x14ac:dyDescent="0.5">
      <c r="A103" s="5">
        <v>19</v>
      </c>
      <c r="B103" s="4" t="s">
        <v>201</v>
      </c>
      <c r="C103" s="10"/>
      <c r="D103" s="6"/>
      <c r="E103" s="9"/>
      <c r="F103" s="10"/>
    </row>
    <row r="104" spans="1:6" ht="24" x14ac:dyDescent="0.5">
      <c r="A104" s="5"/>
      <c r="B104" s="4" t="s">
        <v>132</v>
      </c>
      <c r="C104" s="6" t="s">
        <v>97</v>
      </c>
      <c r="D104" s="5">
        <v>2000400421</v>
      </c>
      <c r="E104" s="62">
        <f>5000+22000</f>
        <v>27000</v>
      </c>
      <c r="F104" s="10"/>
    </row>
    <row r="105" spans="1:6" ht="24" x14ac:dyDescent="0.5">
      <c r="A105" s="5"/>
      <c r="B105" s="4" t="s">
        <v>134</v>
      </c>
      <c r="C105" s="6" t="s">
        <v>97</v>
      </c>
      <c r="D105" s="5">
        <v>2000400423</v>
      </c>
      <c r="E105" s="62"/>
      <c r="F105" s="10"/>
    </row>
    <row r="106" spans="1:6" ht="24" x14ac:dyDescent="0.5">
      <c r="A106" s="5"/>
      <c r="B106" s="4" t="s">
        <v>162</v>
      </c>
      <c r="C106" s="6" t="s">
        <v>97</v>
      </c>
      <c r="D106" s="5">
        <v>2000400425</v>
      </c>
      <c r="E106" s="62"/>
      <c r="F106" s="10"/>
    </row>
    <row r="107" spans="1:6" ht="24" x14ac:dyDescent="0.5">
      <c r="A107" s="5"/>
      <c r="B107" s="4" t="s">
        <v>191</v>
      </c>
      <c r="C107" s="6" t="s">
        <v>97</v>
      </c>
      <c r="D107" s="5">
        <v>2000400427</v>
      </c>
      <c r="E107" s="62">
        <f>5000+6000</f>
        <v>11000</v>
      </c>
      <c r="F107" s="10"/>
    </row>
    <row r="108" spans="1:6" ht="24" x14ac:dyDescent="0.5">
      <c r="A108" s="5"/>
      <c r="B108" s="8" t="s">
        <v>202</v>
      </c>
      <c r="C108" s="6" t="s">
        <v>97</v>
      </c>
      <c r="D108" s="5">
        <v>2000400621</v>
      </c>
      <c r="E108" s="7"/>
      <c r="F108" s="10"/>
    </row>
    <row r="109" spans="1:6" ht="24" x14ac:dyDescent="0.5">
      <c r="A109" s="5"/>
      <c r="B109" s="8" t="s">
        <v>203</v>
      </c>
      <c r="C109" s="6" t="s">
        <v>97</v>
      </c>
      <c r="D109" s="5">
        <v>2000400622</v>
      </c>
      <c r="E109" s="7"/>
      <c r="F109" s="10"/>
    </row>
    <row r="110" spans="1:6" ht="24" x14ac:dyDescent="0.5">
      <c r="A110" s="5"/>
      <c r="B110" s="8" t="s">
        <v>204</v>
      </c>
      <c r="C110" s="6" t="s">
        <v>97</v>
      </c>
      <c r="D110" s="5">
        <v>2000400623</v>
      </c>
      <c r="E110" s="7"/>
      <c r="F110" s="10"/>
    </row>
    <row r="111" spans="1:6" ht="24" x14ac:dyDescent="0.5">
      <c r="A111" s="5"/>
      <c r="B111" s="8" t="s">
        <v>205</v>
      </c>
      <c r="C111" s="6" t="s">
        <v>97</v>
      </c>
      <c r="D111" s="5">
        <v>2000400624</v>
      </c>
      <c r="E111" s="7"/>
      <c r="F111" s="10"/>
    </row>
    <row r="112" spans="1:6" ht="24" x14ac:dyDescent="0.5">
      <c r="A112" s="5">
        <v>20</v>
      </c>
      <c r="B112" s="4" t="s">
        <v>206</v>
      </c>
      <c r="C112" s="10"/>
      <c r="D112" s="6"/>
      <c r="E112" s="9"/>
      <c r="F112" s="10"/>
    </row>
    <row r="113" spans="1:7" ht="24" x14ac:dyDescent="0.5">
      <c r="A113" s="5"/>
      <c r="B113" s="4" t="s">
        <v>132</v>
      </c>
      <c r="C113" s="6" t="s">
        <v>100</v>
      </c>
      <c r="D113" s="5">
        <v>2000400391</v>
      </c>
      <c r="E113" s="62"/>
      <c r="F113" s="10"/>
    </row>
    <row r="114" spans="1:7" ht="24" x14ac:dyDescent="0.5">
      <c r="A114" s="5"/>
      <c r="B114" s="4" t="s">
        <v>134</v>
      </c>
      <c r="C114" s="6" t="s">
        <v>100</v>
      </c>
      <c r="D114" s="5">
        <v>2000400393</v>
      </c>
      <c r="E114" s="62"/>
      <c r="F114" s="10"/>
    </row>
    <row r="115" spans="1:7" ht="24" x14ac:dyDescent="0.5">
      <c r="A115" s="5"/>
      <c r="B115" s="4" t="s">
        <v>162</v>
      </c>
      <c r="C115" s="6" t="s">
        <v>100</v>
      </c>
      <c r="D115" s="5">
        <v>2000400395</v>
      </c>
      <c r="E115" s="62">
        <f>5000+6000</f>
        <v>11000</v>
      </c>
      <c r="F115" s="10"/>
    </row>
    <row r="116" spans="1:7" ht="24" x14ac:dyDescent="0.5">
      <c r="A116" s="5"/>
      <c r="B116" s="8" t="s">
        <v>207</v>
      </c>
      <c r="C116" s="6" t="s">
        <v>100</v>
      </c>
      <c r="D116" s="5">
        <v>2000400694</v>
      </c>
      <c r="E116" s="79">
        <v>6000</v>
      </c>
      <c r="F116" s="10"/>
      <c r="G116" s="76"/>
    </row>
    <row r="117" spans="1:7" ht="24" x14ac:dyDescent="0.5">
      <c r="A117" s="5"/>
      <c r="B117" s="8" t="s">
        <v>208</v>
      </c>
      <c r="C117" s="6" t="s">
        <v>100</v>
      </c>
      <c r="D117" s="5">
        <v>2000400695</v>
      </c>
      <c r="E117" s="9"/>
      <c r="F117" s="10"/>
    </row>
    <row r="118" spans="1:7" ht="24" x14ac:dyDescent="0.5">
      <c r="A118" s="5"/>
      <c r="B118" s="8" t="s">
        <v>209</v>
      </c>
      <c r="C118" s="6" t="s">
        <v>100</v>
      </c>
      <c r="D118" s="5">
        <v>2000400696</v>
      </c>
      <c r="E118" s="7"/>
      <c r="F118" s="10"/>
    </row>
    <row r="119" spans="1:7" ht="24" x14ac:dyDescent="0.5">
      <c r="A119" s="5">
        <v>21</v>
      </c>
      <c r="B119" s="4" t="s">
        <v>210</v>
      </c>
      <c r="C119" s="10"/>
      <c r="D119" s="6"/>
      <c r="E119" s="7"/>
      <c r="F119" s="10"/>
    </row>
    <row r="120" spans="1:7" ht="24" x14ac:dyDescent="0.5">
      <c r="A120" s="5"/>
      <c r="B120" s="4" t="s">
        <v>132</v>
      </c>
      <c r="C120" s="6" t="s">
        <v>85</v>
      </c>
      <c r="D120" s="5">
        <v>2000400429</v>
      </c>
      <c r="E120" s="62">
        <f>5000+6000</f>
        <v>11000</v>
      </c>
      <c r="F120" s="10"/>
    </row>
    <row r="121" spans="1:7" ht="24" x14ac:dyDescent="0.5">
      <c r="A121" s="5"/>
      <c r="B121" s="4" t="s">
        <v>134</v>
      </c>
      <c r="C121" s="6" t="s">
        <v>85</v>
      </c>
      <c r="D121" s="5">
        <v>2000400431</v>
      </c>
      <c r="E121" s="62"/>
      <c r="F121" s="10"/>
    </row>
    <row r="122" spans="1:7" ht="24" x14ac:dyDescent="0.5">
      <c r="A122" s="5"/>
      <c r="B122" s="13" t="s">
        <v>162</v>
      </c>
      <c r="C122" s="6" t="s">
        <v>85</v>
      </c>
      <c r="D122" s="5">
        <v>2000400433</v>
      </c>
      <c r="E122" s="62"/>
      <c r="F122" s="10"/>
    </row>
    <row r="123" spans="1:7" ht="24" x14ac:dyDescent="0.5">
      <c r="A123" s="5"/>
      <c r="B123" s="13" t="s">
        <v>191</v>
      </c>
      <c r="C123" s="6" t="s">
        <v>85</v>
      </c>
      <c r="D123" s="5">
        <v>2000400435</v>
      </c>
      <c r="E123" s="62"/>
      <c r="F123" s="10"/>
    </row>
    <row r="124" spans="1:7" ht="24" x14ac:dyDescent="0.5">
      <c r="A124" s="5"/>
      <c r="B124" s="8" t="s">
        <v>211</v>
      </c>
      <c r="C124" s="6" t="s">
        <v>85</v>
      </c>
      <c r="D124" s="5">
        <v>2000400673</v>
      </c>
      <c r="E124" s="9"/>
      <c r="F124" s="10"/>
    </row>
    <row r="125" spans="1:7" ht="24" x14ac:dyDescent="0.5">
      <c r="A125" s="5"/>
      <c r="B125" s="8" t="s">
        <v>212</v>
      </c>
      <c r="C125" s="6" t="s">
        <v>85</v>
      </c>
      <c r="D125" s="5">
        <v>2000400674</v>
      </c>
      <c r="E125" s="7"/>
      <c r="F125" s="10"/>
    </row>
    <row r="126" spans="1:7" ht="24" x14ac:dyDescent="0.5">
      <c r="A126" s="5"/>
      <c r="B126" s="8" t="s">
        <v>213</v>
      </c>
      <c r="C126" s="6" t="s">
        <v>85</v>
      </c>
      <c r="D126" s="5">
        <v>2000400675</v>
      </c>
      <c r="E126" s="9"/>
      <c r="F126" s="10"/>
    </row>
    <row r="127" spans="1:7" ht="24" x14ac:dyDescent="0.5">
      <c r="A127" s="5">
        <v>22</v>
      </c>
      <c r="B127" s="4" t="s">
        <v>214</v>
      </c>
      <c r="C127" s="10"/>
      <c r="D127" s="6"/>
      <c r="E127" s="7"/>
      <c r="F127" s="10"/>
    </row>
    <row r="128" spans="1:7" ht="24" x14ac:dyDescent="0.5">
      <c r="A128" s="5"/>
      <c r="B128" s="4" t="s">
        <v>132</v>
      </c>
      <c r="C128" s="6" t="s">
        <v>88</v>
      </c>
      <c r="D128" s="5">
        <v>2000400470</v>
      </c>
      <c r="E128" s="62"/>
      <c r="F128" s="10"/>
    </row>
    <row r="129" spans="1:6" ht="24" x14ac:dyDescent="0.5">
      <c r="A129" s="5"/>
      <c r="B129" s="4" t="s">
        <v>134</v>
      </c>
      <c r="C129" s="6" t="s">
        <v>88</v>
      </c>
      <c r="D129" s="5">
        <v>2000400472</v>
      </c>
      <c r="E129" s="62">
        <f>7000+12000</f>
        <v>19000</v>
      </c>
      <c r="F129" s="10"/>
    </row>
    <row r="130" spans="1:6" ht="24.75" x14ac:dyDescent="0.5">
      <c r="A130" s="5"/>
      <c r="B130" s="5"/>
      <c r="C130" s="2" t="s">
        <v>153</v>
      </c>
      <c r="D130" s="6"/>
      <c r="E130" s="11">
        <f>SUM(E99:E129)</f>
        <v>411000</v>
      </c>
      <c r="F130" s="10"/>
    </row>
    <row r="131" spans="1:6" ht="24.75" x14ac:dyDescent="0.5">
      <c r="A131" s="71"/>
      <c r="B131" s="71"/>
      <c r="C131" s="72"/>
      <c r="D131" s="73"/>
      <c r="E131" s="74"/>
      <c r="F131" s="75"/>
    </row>
    <row r="132" spans="1:6" ht="24.75" x14ac:dyDescent="0.5">
      <c r="A132" s="5"/>
      <c r="B132" s="5"/>
      <c r="C132" s="2" t="s">
        <v>154</v>
      </c>
      <c r="D132" s="6"/>
      <c r="E132" s="11">
        <f>SUM(E130)</f>
        <v>411000</v>
      </c>
      <c r="F132" s="10"/>
    </row>
    <row r="133" spans="1:6" ht="24" x14ac:dyDescent="0.5">
      <c r="A133" s="5"/>
      <c r="B133" s="13" t="s">
        <v>162</v>
      </c>
      <c r="C133" s="6" t="s">
        <v>88</v>
      </c>
      <c r="D133" s="5">
        <v>2000400474</v>
      </c>
      <c r="E133" s="62">
        <f>5000+6000</f>
        <v>11000</v>
      </c>
      <c r="F133" s="10"/>
    </row>
    <row r="134" spans="1:6" ht="24" x14ac:dyDescent="0.5">
      <c r="A134" s="5"/>
      <c r="B134" s="13" t="s">
        <v>191</v>
      </c>
      <c r="C134" s="6" t="s">
        <v>88</v>
      </c>
      <c r="D134" s="5">
        <v>2000400476</v>
      </c>
      <c r="E134" s="62">
        <f>7000+12000</f>
        <v>19000</v>
      </c>
      <c r="F134" s="10"/>
    </row>
    <row r="135" spans="1:6" ht="24" x14ac:dyDescent="0.5">
      <c r="A135" s="5"/>
      <c r="B135" s="13" t="s">
        <v>192</v>
      </c>
      <c r="C135" s="6" t="s">
        <v>88</v>
      </c>
      <c r="D135" s="5">
        <v>2000400478</v>
      </c>
      <c r="E135" s="62"/>
      <c r="F135" s="10"/>
    </row>
    <row r="136" spans="1:6" ht="24" x14ac:dyDescent="0.5">
      <c r="A136" s="5"/>
      <c r="B136" s="8" t="s">
        <v>215</v>
      </c>
      <c r="C136" s="6" t="s">
        <v>88</v>
      </c>
      <c r="D136" s="5">
        <v>2000400710</v>
      </c>
      <c r="E136" s="7"/>
      <c r="F136" s="10"/>
    </row>
    <row r="137" spans="1:6" ht="24" x14ac:dyDescent="0.5">
      <c r="A137" s="14"/>
      <c r="B137" s="8" t="s">
        <v>216</v>
      </c>
      <c r="C137" s="6" t="s">
        <v>88</v>
      </c>
      <c r="D137" s="5">
        <v>2000400711</v>
      </c>
      <c r="E137" s="7"/>
      <c r="F137" s="10"/>
    </row>
    <row r="138" spans="1:6" ht="24" x14ac:dyDescent="0.5">
      <c r="A138" s="5"/>
      <c r="B138" s="8" t="s">
        <v>217</v>
      </c>
      <c r="C138" s="6"/>
      <c r="D138" s="5"/>
      <c r="E138" s="7"/>
      <c r="F138" s="10"/>
    </row>
    <row r="139" spans="1:6" ht="24" x14ac:dyDescent="0.5">
      <c r="A139" s="5"/>
      <c r="B139" s="8" t="s">
        <v>218</v>
      </c>
      <c r="C139" s="6" t="s">
        <v>88</v>
      </c>
      <c r="D139" s="5">
        <v>2000400712</v>
      </c>
      <c r="E139" s="7"/>
      <c r="F139" s="10"/>
    </row>
    <row r="140" spans="1:6" ht="24" x14ac:dyDescent="0.5">
      <c r="A140" s="5"/>
      <c r="B140" s="8" t="s">
        <v>219</v>
      </c>
      <c r="C140" s="6" t="s">
        <v>88</v>
      </c>
      <c r="D140" s="5">
        <v>2000400713</v>
      </c>
      <c r="E140" s="7"/>
      <c r="F140" s="10"/>
    </row>
    <row r="141" spans="1:6" ht="24" x14ac:dyDescent="0.5">
      <c r="A141" s="5">
        <v>23</v>
      </c>
      <c r="B141" s="4" t="s">
        <v>220</v>
      </c>
      <c r="C141" s="10"/>
      <c r="D141" s="6"/>
      <c r="E141" s="9"/>
      <c r="F141" s="10"/>
    </row>
    <row r="142" spans="1:6" ht="24" x14ac:dyDescent="0.5">
      <c r="A142" s="5"/>
      <c r="B142" s="4" t="s">
        <v>132</v>
      </c>
      <c r="C142" s="6" t="s">
        <v>91</v>
      </c>
      <c r="D142" s="5">
        <v>2000400330</v>
      </c>
      <c r="E142" s="62"/>
      <c r="F142" s="10"/>
    </row>
    <row r="143" spans="1:6" ht="24" x14ac:dyDescent="0.5">
      <c r="A143" s="5"/>
      <c r="B143" s="4" t="s">
        <v>134</v>
      </c>
      <c r="C143" s="6" t="s">
        <v>91</v>
      </c>
      <c r="D143" s="5">
        <v>2000400332</v>
      </c>
      <c r="E143" s="62"/>
      <c r="F143" s="10"/>
    </row>
    <row r="144" spans="1:6" ht="24" x14ac:dyDescent="0.5">
      <c r="A144" s="5"/>
      <c r="B144" s="4" t="s">
        <v>162</v>
      </c>
      <c r="C144" s="6" t="s">
        <v>91</v>
      </c>
      <c r="D144" s="5">
        <v>2000400335</v>
      </c>
      <c r="E144" s="62"/>
      <c r="F144" s="10"/>
    </row>
    <row r="145" spans="1:7" ht="24" x14ac:dyDescent="0.5">
      <c r="A145" s="5"/>
      <c r="B145" s="8" t="s">
        <v>221</v>
      </c>
      <c r="C145" s="6" t="s">
        <v>91</v>
      </c>
      <c r="D145" s="5">
        <v>2000400334</v>
      </c>
      <c r="E145" s="7"/>
      <c r="F145" s="10"/>
    </row>
    <row r="146" spans="1:7" ht="24" x14ac:dyDescent="0.5">
      <c r="A146" s="5"/>
      <c r="B146" s="8" t="s">
        <v>222</v>
      </c>
      <c r="C146" s="6" t="s">
        <v>91</v>
      </c>
      <c r="D146" s="5">
        <v>2000400586</v>
      </c>
      <c r="E146" s="7"/>
      <c r="F146" s="10"/>
    </row>
    <row r="147" spans="1:7" ht="24" x14ac:dyDescent="0.5">
      <c r="A147" s="5"/>
      <c r="B147" s="8" t="s">
        <v>223</v>
      </c>
      <c r="C147" s="6" t="s">
        <v>91</v>
      </c>
      <c r="D147" s="5">
        <v>2000400587</v>
      </c>
      <c r="E147" s="9"/>
      <c r="F147" s="10"/>
    </row>
    <row r="148" spans="1:7" ht="24" x14ac:dyDescent="0.5">
      <c r="A148" s="5">
        <v>24</v>
      </c>
      <c r="B148" s="4" t="s">
        <v>224</v>
      </c>
      <c r="C148" s="10"/>
      <c r="D148" s="6"/>
      <c r="E148" s="9"/>
      <c r="F148" s="10"/>
    </row>
    <row r="149" spans="1:7" ht="24" x14ac:dyDescent="0.5">
      <c r="A149" s="5"/>
      <c r="B149" s="4" t="s">
        <v>132</v>
      </c>
      <c r="C149" s="6" t="s">
        <v>225</v>
      </c>
      <c r="D149" s="5">
        <v>2000400259</v>
      </c>
      <c r="E149" s="62">
        <f>7000+12000</f>
        <v>19000</v>
      </c>
      <c r="F149" s="10"/>
    </row>
    <row r="150" spans="1:7" ht="24" x14ac:dyDescent="0.5">
      <c r="A150" s="5"/>
      <c r="B150" s="4" t="s">
        <v>134</v>
      </c>
      <c r="C150" s="6" t="s">
        <v>225</v>
      </c>
      <c r="D150" s="5">
        <v>2000400261</v>
      </c>
      <c r="E150" s="62"/>
      <c r="F150" s="10"/>
    </row>
    <row r="151" spans="1:7" ht="24" x14ac:dyDescent="0.5">
      <c r="A151" s="5"/>
      <c r="B151" s="8" t="s">
        <v>226</v>
      </c>
      <c r="C151" s="6" t="s">
        <v>225</v>
      </c>
      <c r="D151" s="5">
        <v>2000400652</v>
      </c>
      <c r="E151" s="79">
        <v>6000</v>
      </c>
      <c r="F151" s="10"/>
      <c r="G151" s="76"/>
    </row>
    <row r="152" spans="1:7" ht="24" x14ac:dyDescent="0.5">
      <c r="A152" s="5"/>
      <c r="B152" s="8" t="s">
        <v>227</v>
      </c>
      <c r="C152" s="6" t="s">
        <v>225</v>
      </c>
      <c r="D152" s="5">
        <v>2000400653</v>
      </c>
      <c r="E152" s="7"/>
      <c r="F152" s="10"/>
    </row>
    <row r="153" spans="1:7" ht="24" x14ac:dyDescent="0.5">
      <c r="A153" s="5">
        <v>25</v>
      </c>
      <c r="B153" s="4" t="s">
        <v>228</v>
      </c>
      <c r="C153" s="10"/>
      <c r="D153" s="6"/>
      <c r="E153" s="9"/>
      <c r="F153" s="10"/>
    </row>
    <row r="154" spans="1:7" ht="24" x14ac:dyDescent="0.5">
      <c r="A154" s="5"/>
      <c r="B154" s="4" t="s">
        <v>132</v>
      </c>
      <c r="C154" s="6" t="s">
        <v>229</v>
      </c>
      <c r="D154" s="5">
        <v>2000400169</v>
      </c>
      <c r="E154" s="62"/>
      <c r="F154" s="10"/>
    </row>
    <row r="155" spans="1:7" ht="24" x14ac:dyDescent="0.5">
      <c r="A155" s="5"/>
      <c r="B155" s="8" t="s">
        <v>230</v>
      </c>
      <c r="C155" s="6" t="s">
        <v>229</v>
      </c>
      <c r="D155" s="5">
        <v>2000400702</v>
      </c>
      <c r="E155" s="9"/>
      <c r="F155" s="10"/>
    </row>
    <row r="156" spans="1:7" ht="24" x14ac:dyDescent="0.5">
      <c r="A156" s="5">
        <v>26</v>
      </c>
      <c r="B156" s="4" t="s">
        <v>231</v>
      </c>
      <c r="C156" s="10"/>
      <c r="D156" s="6"/>
      <c r="E156" s="9"/>
      <c r="F156" s="10"/>
    </row>
    <row r="157" spans="1:7" ht="24" x14ac:dyDescent="0.5">
      <c r="A157" s="5"/>
      <c r="B157" s="4" t="s">
        <v>132</v>
      </c>
      <c r="C157" s="6" t="s">
        <v>61</v>
      </c>
      <c r="D157" s="5">
        <v>2000400437</v>
      </c>
      <c r="E157" s="62"/>
      <c r="F157" s="10"/>
    </row>
    <row r="158" spans="1:7" ht="24" x14ac:dyDescent="0.5">
      <c r="A158" s="5"/>
      <c r="B158" s="4" t="s">
        <v>134</v>
      </c>
      <c r="C158" s="6" t="s">
        <v>61</v>
      </c>
      <c r="D158" s="5">
        <v>2000400439</v>
      </c>
      <c r="E158" s="62"/>
      <c r="F158" s="10"/>
    </row>
    <row r="159" spans="1:7" ht="24" x14ac:dyDescent="0.5">
      <c r="A159" s="5"/>
      <c r="B159" s="4" t="s">
        <v>162</v>
      </c>
      <c r="C159" s="6" t="s">
        <v>61</v>
      </c>
      <c r="D159" s="5">
        <v>2000400441</v>
      </c>
      <c r="E159" s="62"/>
      <c r="F159" s="10"/>
    </row>
    <row r="160" spans="1:7" ht="24" x14ac:dyDescent="0.5">
      <c r="A160" s="5"/>
      <c r="B160" s="4" t="s">
        <v>191</v>
      </c>
      <c r="C160" s="6" t="s">
        <v>61</v>
      </c>
      <c r="D160" s="5">
        <v>2000400443</v>
      </c>
      <c r="E160" s="62"/>
      <c r="F160" s="10"/>
    </row>
    <row r="161" spans="1:6" ht="24" x14ac:dyDescent="0.5">
      <c r="A161" s="5"/>
      <c r="B161" s="8" t="s">
        <v>232</v>
      </c>
      <c r="C161" s="6" t="s">
        <v>61</v>
      </c>
      <c r="D161" s="5">
        <v>2000400703</v>
      </c>
      <c r="E161" s="7"/>
      <c r="F161" s="10"/>
    </row>
    <row r="162" spans="1:6" ht="24" x14ac:dyDescent="0.5">
      <c r="A162" s="5"/>
      <c r="B162" s="8" t="s">
        <v>233</v>
      </c>
      <c r="C162" s="6" t="s">
        <v>61</v>
      </c>
      <c r="D162" s="5">
        <v>2000400704</v>
      </c>
      <c r="E162" s="9"/>
      <c r="F162" s="10"/>
    </row>
    <row r="163" spans="1:6" ht="24.75" x14ac:dyDescent="0.5">
      <c r="A163" s="5"/>
      <c r="B163" s="5"/>
      <c r="C163" s="2" t="s">
        <v>153</v>
      </c>
      <c r="D163" s="6"/>
      <c r="E163" s="11">
        <f>SUM(E132:E162)</f>
        <v>466000</v>
      </c>
      <c r="F163" s="10"/>
    </row>
    <row r="164" spans="1:6" ht="24.75" x14ac:dyDescent="0.5">
      <c r="A164" s="71"/>
      <c r="B164" s="71"/>
      <c r="C164" s="72"/>
      <c r="D164" s="73"/>
      <c r="E164" s="74"/>
      <c r="F164" s="75"/>
    </row>
    <row r="165" spans="1:6" ht="24.75" x14ac:dyDescent="0.5">
      <c r="A165" s="5"/>
      <c r="B165" s="5"/>
      <c r="C165" s="2" t="s">
        <v>154</v>
      </c>
      <c r="D165" s="6"/>
      <c r="E165" s="11">
        <f>SUM(E163)</f>
        <v>466000</v>
      </c>
      <c r="F165" s="10"/>
    </row>
    <row r="166" spans="1:6" ht="24" x14ac:dyDescent="0.5">
      <c r="A166" s="5"/>
      <c r="B166" s="8" t="s">
        <v>234</v>
      </c>
      <c r="C166" s="6" t="s">
        <v>61</v>
      </c>
      <c r="D166" s="5">
        <v>2000400705</v>
      </c>
      <c r="E166" s="7"/>
      <c r="F166" s="10"/>
    </row>
    <row r="167" spans="1:6" ht="24" x14ac:dyDescent="0.5">
      <c r="A167" s="5"/>
      <c r="B167" s="8" t="s">
        <v>235</v>
      </c>
      <c r="C167" s="6" t="s">
        <v>61</v>
      </c>
      <c r="D167" s="5">
        <v>2000400706</v>
      </c>
      <c r="E167" s="7"/>
      <c r="F167" s="10"/>
    </row>
    <row r="168" spans="1:6" ht="24" x14ac:dyDescent="0.5">
      <c r="A168" s="5">
        <v>27</v>
      </c>
      <c r="B168" s="4" t="s">
        <v>236</v>
      </c>
      <c r="C168" s="10"/>
      <c r="D168" s="6"/>
      <c r="E168" s="9"/>
      <c r="F168" s="10"/>
    </row>
    <row r="169" spans="1:6" ht="24" x14ac:dyDescent="0.5">
      <c r="A169" s="5"/>
      <c r="B169" s="4" t="s">
        <v>132</v>
      </c>
      <c r="C169" s="6" t="s">
        <v>76</v>
      </c>
      <c r="D169" s="5">
        <v>2000400445</v>
      </c>
      <c r="E169" s="62">
        <f>7000+12000</f>
        <v>19000</v>
      </c>
      <c r="F169" s="10"/>
    </row>
    <row r="170" spans="1:6" ht="24" x14ac:dyDescent="0.5">
      <c r="A170" s="5"/>
      <c r="B170" s="4" t="s">
        <v>134</v>
      </c>
      <c r="C170" s="6" t="s">
        <v>76</v>
      </c>
      <c r="D170" s="5">
        <v>2000400447</v>
      </c>
      <c r="E170" s="62"/>
      <c r="F170" s="10"/>
    </row>
    <row r="171" spans="1:6" ht="24" x14ac:dyDescent="0.5">
      <c r="A171" s="5"/>
      <c r="B171" s="4" t="s">
        <v>162</v>
      </c>
      <c r="C171" s="6" t="s">
        <v>76</v>
      </c>
      <c r="D171" s="5">
        <v>2000400449</v>
      </c>
      <c r="E171" s="62"/>
      <c r="F171" s="10"/>
    </row>
    <row r="172" spans="1:6" ht="24" x14ac:dyDescent="0.5">
      <c r="A172" s="5"/>
      <c r="B172" s="4" t="s">
        <v>191</v>
      </c>
      <c r="C172" s="6" t="s">
        <v>76</v>
      </c>
      <c r="D172" s="5">
        <v>2000400452</v>
      </c>
      <c r="E172" s="62">
        <f>5000+6000</f>
        <v>11000</v>
      </c>
      <c r="F172" s="10"/>
    </row>
    <row r="173" spans="1:6" ht="24" x14ac:dyDescent="0.5">
      <c r="A173" s="5"/>
      <c r="B173" s="4" t="s">
        <v>192</v>
      </c>
      <c r="C173" s="6" t="s">
        <v>76</v>
      </c>
      <c r="D173" s="5">
        <v>2000400454</v>
      </c>
      <c r="E173" s="62">
        <f>5000+6000</f>
        <v>11000</v>
      </c>
      <c r="F173" s="10"/>
    </row>
    <row r="174" spans="1:6" ht="24" x14ac:dyDescent="0.5">
      <c r="A174" s="5"/>
      <c r="B174" s="8" t="s">
        <v>237</v>
      </c>
      <c r="C174" s="6" t="s">
        <v>76</v>
      </c>
      <c r="D174" s="5">
        <v>2000400575</v>
      </c>
      <c r="E174" s="7"/>
      <c r="F174" s="10"/>
    </row>
    <row r="175" spans="1:6" ht="24" x14ac:dyDescent="0.5">
      <c r="A175" s="5"/>
      <c r="B175" s="8" t="s">
        <v>238</v>
      </c>
      <c r="C175" s="6" t="s">
        <v>76</v>
      </c>
      <c r="D175" s="5">
        <v>2000400576</v>
      </c>
      <c r="E175" s="9"/>
      <c r="F175" s="10"/>
    </row>
    <row r="176" spans="1:6" ht="24" x14ac:dyDescent="0.5">
      <c r="A176" s="5"/>
      <c r="B176" s="8" t="s">
        <v>239</v>
      </c>
      <c r="C176" s="6" t="s">
        <v>76</v>
      </c>
      <c r="D176" s="5">
        <v>2000400577</v>
      </c>
      <c r="E176" s="7"/>
      <c r="F176" s="10"/>
    </row>
    <row r="177" spans="1:6" ht="24" x14ac:dyDescent="0.5">
      <c r="A177" s="5"/>
      <c r="B177" s="8" t="s">
        <v>240</v>
      </c>
      <c r="C177" s="6" t="s">
        <v>76</v>
      </c>
      <c r="D177" s="5">
        <v>2000400578</v>
      </c>
      <c r="E177" s="7"/>
      <c r="F177" s="10"/>
    </row>
    <row r="178" spans="1:6" ht="24" x14ac:dyDescent="0.5">
      <c r="A178" s="5">
        <v>28</v>
      </c>
      <c r="B178" s="4" t="s">
        <v>241</v>
      </c>
      <c r="C178" s="10"/>
      <c r="D178" s="6"/>
      <c r="E178" s="9"/>
      <c r="F178" s="10"/>
    </row>
    <row r="179" spans="1:6" ht="24" x14ac:dyDescent="0.5">
      <c r="A179" s="5"/>
      <c r="B179" s="4" t="s">
        <v>132</v>
      </c>
      <c r="C179" s="6" t="s">
        <v>79</v>
      </c>
      <c r="D179" s="5">
        <v>2000400250</v>
      </c>
      <c r="E179" s="62">
        <f>7000+12000</f>
        <v>19000</v>
      </c>
      <c r="F179" s="10"/>
    </row>
    <row r="180" spans="1:6" ht="24" x14ac:dyDescent="0.5">
      <c r="A180" s="5"/>
      <c r="B180" s="4" t="s">
        <v>134</v>
      </c>
      <c r="C180" s="6" t="s">
        <v>79</v>
      </c>
      <c r="D180" s="5">
        <v>2000400252</v>
      </c>
      <c r="E180" s="62"/>
      <c r="F180" s="10"/>
    </row>
    <row r="181" spans="1:6" ht="24" x14ac:dyDescent="0.5">
      <c r="A181" s="5"/>
      <c r="B181" s="4" t="s">
        <v>162</v>
      </c>
      <c r="C181" s="6" t="s">
        <v>79</v>
      </c>
      <c r="D181" s="5">
        <v>2000400511</v>
      </c>
      <c r="E181" s="62">
        <f>5000+8000</f>
        <v>13000</v>
      </c>
      <c r="F181" s="10"/>
    </row>
    <row r="182" spans="1:6" ht="24" x14ac:dyDescent="0.5">
      <c r="A182" s="5"/>
      <c r="B182" s="8" t="s">
        <v>242</v>
      </c>
      <c r="C182" s="6" t="s">
        <v>79</v>
      </c>
      <c r="D182" s="5">
        <v>2000400647</v>
      </c>
      <c r="E182" s="7"/>
      <c r="F182" s="10"/>
    </row>
    <row r="183" spans="1:6" ht="24" x14ac:dyDescent="0.5">
      <c r="A183" s="5"/>
      <c r="B183" s="8" t="s">
        <v>243</v>
      </c>
      <c r="C183" s="6" t="s">
        <v>79</v>
      </c>
      <c r="D183" s="5">
        <v>2000400648</v>
      </c>
      <c r="E183" s="7"/>
      <c r="F183" s="10"/>
    </row>
    <row r="184" spans="1:6" ht="24" x14ac:dyDescent="0.5">
      <c r="A184" s="5">
        <v>29</v>
      </c>
      <c r="B184" s="4" t="s">
        <v>244</v>
      </c>
      <c r="C184" s="10"/>
      <c r="D184" s="6"/>
      <c r="E184" s="9"/>
      <c r="F184" s="10"/>
    </row>
    <row r="185" spans="1:6" ht="24" x14ac:dyDescent="0.5">
      <c r="A185" s="5"/>
      <c r="B185" s="4" t="s">
        <v>132</v>
      </c>
      <c r="C185" s="6" t="s">
        <v>82</v>
      </c>
      <c r="D185" s="5">
        <v>2000400355</v>
      </c>
      <c r="E185" s="62">
        <f>5000+6000</f>
        <v>11000</v>
      </c>
      <c r="F185" s="10"/>
    </row>
    <row r="186" spans="1:6" ht="24" x14ac:dyDescent="0.5">
      <c r="A186" s="5"/>
      <c r="B186" s="4" t="s">
        <v>134</v>
      </c>
      <c r="C186" s="6" t="s">
        <v>82</v>
      </c>
      <c r="D186" s="5">
        <v>2000400357</v>
      </c>
      <c r="E186" s="62"/>
      <c r="F186" s="10"/>
    </row>
    <row r="187" spans="1:6" ht="24" x14ac:dyDescent="0.5">
      <c r="A187" s="5"/>
      <c r="B187" s="4" t="s">
        <v>162</v>
      </c>
      <c r="C187" s="6" t="s">
        <v>82</v>
      </c>
      <c r="D187" s="5">
        <v>2000400359</v>
      </c>
      <c r="E187" s="62"/>
      <c r="F187" s="10"/>
    </row>
    <row r="188" spans="1:6" ht="24" x14ac:dyDescent="0.5">
      <c r="A188" s="5"/>
      <c r="B188" s="8" t="s">
        <v>245</v>
      </c>
      <c r="C188" s="6" t="s">
        <v>82</v>
      </c>
      <c r="D188" s="5">
        <v>2000400656</v>
      </c>
      <c r="E188" s="9"/>
      <c r="F188" s="10"/>
    </row>
    <row r="189" spans="1:6" ht="24" x14ac:dyDescent="0.5">
      <c r="A189" s="5"/>
      <c r="B189" s="8" t="s">
        <v>246</v>
      </c>
      <c r="C189" s="6" t="s">
        <v>82</v>
      </c>
      <c r="D189" s="5">
        <v>2000400657</v>
      </c>
      <c r="E189" s="7"/>
      <c r="F189" s="10"/>
    </row>
    <row r="190" spans="1:6" ht="24" x14ac:dyDescent="0.5">
      <c r="A190" s="5"/>
      <c r="B190" s="8" t="s">
        <v>247</v>
      </c>
      <c r="C190" s="6" t="s">
        <v>82</v>
      </c>
      <c r="D190" s="5">
        <v>2000400658</v>
      </c>
      <c r="E190" s="7"/>
      <c r="F190" s="10"/>
    </row>
    <row r="191" spans="1:6" ht="24" x14ac:dyDescent="0.5">
      <c r="A191" s="5">
        <v>30</v>
      </c>
      <c r="B191" s="4" t="s">
        <v>248</v>
      </c>
      <c r="C191" s="10"/>
      <c r="D191" s="6"/>
      <c r="E191" s="9"/>
      <c r="F191" s="10"/>
    </row>
    <row r="192" spans="1:6" ht="24" x14ac:dyDescent="0.5">
      <c r="A192" s="5"/>
      <c r="B192" s="4" t="s">
        <v>132</v>
      </c>
      <c r="C192" s="6" t="s">
        <v>73</v>
      </c>
      <c r="D192" s="5">
        <v>2000400318</v>
      </c>
      <c r="E192" s="62"/>
      <c r="F192" s="10"/>
    </row>
    <row r="193" spans="1:6" ht="24" x14ac:dyDescent="0.5">
      <c r="A193" s="5"/>
      <c r="B193" s="4" t="s">
        <v>134</v>
      </c>
      <c r="C193" s="6" t="s">
        <v>73</v>
      </c>
      <c r="D193" s="5">
        <v>2000400320</v>
      </c>
      <c r="E193" s="62"/>
      <c r="F193" s="10"/>
    </row>
    <row r="194" spans="1:6" ht="24" x14ac:dyDescent="0.5">
      <c r="A194" s="5"/>
      <c r="B194" s="4" t="s">
        <v>162</v>
      </c>
      <c r="C194" s="6" t="s">
        <v>73</v>
      </c>
      <c r="D194" s="5">
        <v>2000400322</v>
      </c>
      <c r="E194" s="62"/>
      <c r="F194" s="10"/>
    </row>
    <row r="195" spans="1:6" ht="24" x14ac:dyDescent="0.5">
      <c r="A195" s="5"/>
      <c r="B195" s="8" t="s">
        <v>249</v>
      </c>
      <c r="C195" s="6" t="s">
        <v>73</v>
      </c>
      <c r="D195" s="5">
        <v>2000400570</v>
      </c>
      <c r="E195" s="7"/>
      <c r="F195" s="10"/>
    </row>
    <row r="196" spans="1:6" ht="24.75" x14ac:dyDescent="0.5">
      <c r="A196" s="5"/>
      <c r="B196" s="5"/>
      <c r="C196" s="2" t="s">
        <v>153</v>
      </c>
      <c r="D196" s="6"/>
      <c r="E196" s="11">
        <f>SUM(E165:E195)</f>
        <v>550000</v>
      </c>
      <c r="F196" s="10"/>
    </row>
    <row r="197" spans="1:6" ht="24.75" x14ac:dyDescent="0.5">
      <c r="A197" s="71"/>
      <c r="B197" s="71"/>
      <c r="C197" s="72"/>
      <c r="D197" s="73"/>
      <c r="E197" s="74"/>
      <c r="F197" s="75"/>
    </row>
    <row r="198" spans="1:6" ht="24.75" x14ac:dyDescent="0.5">
      <c r="A198" s="5"/>
      <c r="B198" s="5"/>
      <c r="C198" s="2" t="s">
        <v>154</v>
      </c>
      <c r="D198" s="6"/>
      <c r="E198" s="11">
        <f>SUM(E196)</f>
        <v>550000</v>
      </c>
      <c r="F198" s="10"/>
    </row>
    <row r="199" spans="1:6" ht="24" x14ac:dyDescent="0.5">
      <c r="A199" s="5"/>
      <c r="B199" s="8" t="s">
        <v>250</v>
      </c>
      <c r="C199" s="6" t="s">
        <v>73</v>
      </c>
      <c r="D199" s="5">
        <v>2000400571</v>
      </c>
      <c r="E199" s="9"/>
      <c r="F199" s="10"/>
    </row>
    <row r="200" spans="1:6" ht="24" x14ac:dyDescent="0.5">
      <c r="A200" s="5"/>
      <c r="B200" s="8" t="s">
        <v>251</v>
      </c>
      <c r="C200" s="6" t="s">
        <v>73</v>
      </c>
      <c r="D200" s="5">
        <v>2000400572</v>
      </c>
      <c r="E200" s="7"/>
      <c r="F200" s="10"/>
    </row>
    <row r="201" spans="1:6" ht="24" x14ac:dyDescent="0.5">
      <c r="A201" s="5">
        <v>31</v>
      </c>
      <c r="B201" s="4" t="s">
        <v>252</v>
      </c>
      <c r="C201" s="10"/>
      <c r="D201" s="6"/>
      <c r="E201" s="9"/>
      <c r="F201" s="10"/>
    </row>
    <row r="202" spans="1:6" ht="24" x14ac:dyDescent="0.5">
      <c r="A202" s="5"/>
      <c r="B202" s="4" t="s">
        <v>132</v>
      </c>
      <c r="C202" s="6" t="s">
        <v>67</v>
      </c>
      <c r="D202" s="5">
        <v>2000400202</v>
      </c>
      <c r="E202" s="62">
        <f>7000+12000</f>
        <v>19000</v>
      </c>
      <c r="F202" s="10"/>
    </row>
    <row r="203" spans="1:6" ht="24" x14ac:dyDescent="0.5">
      <c r="A203" s="5"/>
      <c r="B203" s="4" t="s">
        <v>134</v>
      </c>
      <c r="C203" s="6" t="s">
        <v>67</v>
      </c>
      <c r="D203" s="5">
        <v>2000400204</v>
      </c>
      <c r="E203" s="62"/>
      <c r="F203" s="10"/>
    </row>
    <row r="204" spans="1:6" ht="24" x14ac:dyDescent="0.5">
      <c r="A204" s="5"/>
      <c r="B204" s="8" t="s">
        <v>253</v>
      </c>
      <c r="C204" s="6" t="s">
        <v>67</v>
      </c>
      <c r="D204" s="5">
        <v>2000400604</v>
      </c>
      <c r="E204" s="7"/>
      <c r="F204" s="10"/>
    </row>
    <row r="205" spans="1:6" ht="24" x14ac:dyDescent="0.5">
      <c r="A205" s="5">
        <v>32</v>
      </c>
      <c r="B205" s="4" t="s">
        <v>254</v>
      </c>
      <c r="C205" s="6"/>
      <c r="D205" s="5"/>
      <c r="E205" s="7"/>
      <c r="F205" s="10"/>
    </row>
    <row r="206" spans="1:6" ht="24" x14ac:dyDescent="0.5">
      <c r="A206" s="14"/>
      <c r="B206" s="4" t="s">
        <v>132</v>
      </c>
      <c r="C206" s="6" t="s">
        <v>70</v>
      </c>
      <c r="D206" s="5">
        <v>2000400367</v>
      </c>
      <c r="E206" s="62">
        <f>5000+6000</f>
        <v>11000</v>
      </c>
      <c r="F206" s="10"/>
    </row>
    <row r="207" spans="1:6" ht="24" x14ac:dyDescent="0.5">
      <c r="A207" s="5"/>
      <c r="B207" s="4" t="s">
        <v>134</v>
      </c>
      <c r="C207" s="6" t="s">
        <v>70</v>
      </c>
      <c r="D207" s="5">
        <v>2000400369</v>
      </c>
      <c r="E207" s="62"/>
      <c r="F207" s="10"/>
    </row>
    <row r="208" spans="1:6" ht="24" x14ac:dyDescent="0.5">
      <c r="A208" s="5"/>
      <c r="B208" s="4" t="s">
        <v>162</v>
      </c>
      <c r="C208" s="6" t="s">
        <v>70</v>
      </c>
      <c r="D208" s="5">
        <v>2000400371</v>
      </c>
      <c r="E208" s="62"/>
      <c r="F208" s="10"/>
    </row>
    <row r="209" spans="1:7" ht="24" x14ac:dyDescent="0.5">
      <c r="A209" s="5"/>
      <c r="B209" s="8" t="s">
        <v>255</v>
      </c>
      <c r="C209" s="6" t="s">
        <v>70</v>
      </c>
      <c r="D209" s="5">
        <v>2000400676</v>
      </c>
      <c r="E209" s="7"/>
      <c r="F209" s="10"/>
    </row>
    <row r="210" spans="1:7" ht="24" x14ac:dyDescent="0.5">
      <c r="A210" s="5"/>
      <c r="B210" s="8" t="s">
        <v>256</v>
      </c>
      <c r="C210" s="6" t="s">
        <v>70</v>
      </c>
      <c r="D210" s="5">
        <v>2000400677</v>
      </c>
      <c r="E210" s="79">
        <v>6000</v>
      </c>
      <c r="F210" s="10"/>
      <c r="G210" s="76"/>
    </row>
    <row r="211" spans="1:7" ht="24" x14ac:dyDescent="0.5">
      <c r="A211" s="5"/>
      <c r="B211" s="8" t="s">
        <v>257</v>
      </c>
      <c r="C211" s="6"/>
      <c r="D211" s="5"/>
      <c r="E211" s="7"/>
      <c r="F211" s="10"/>
    </row>
    <row r="212" spans="1:7" ht="24" x14ac:dyDescent="0.5">
      <c r="A212" s="5"/>
      <c r="B212" s="8" t="s">
        <v>258</v>
      </c>
      <c r="C212" s="6" t="s">
        <v>70</v>
      </c>
      <c r="D212" s="5">
        <v>2000400678</v>
      </c>
      <c r="E212" s="9"/>
      <c r="F212" s="10"/>
    </row>
    <row r="213" spans="1:7" ht="24" x14ac:dyDescent="0.5">
      <c r="A213" s="5">
        <v>33</v>
      </c>
      <c r="B213" s="4" t="s">
        <v>259</v>
      </c>
      <c r="C213" s="10"/>
      <c r="D213" s="6"/>
      <c r="E213" s="9"/>
      <c r="F213" s="10"/>
    </row>
    <row r="214" spans="1:7" ht="24" x14ac:dyDescent="0.5">
      <c r="A214" s="5"/>
      <c r="B214" s="4" t="s">
        <v>132</v>
      </c>
      <c r="C214" s="6" t="s">
        <v>64</v>
      </c>
      <c r="D214" s="5">
        <v>2000400397</v>
      </c>
      <c r="E214" s="62">
        <f>7000+12000</f>
        <v>19000</v>
      </c>
      <c r="F214" s="10"/>
    </row>
    <row r="215" spans="1:7" ht="24" x14ac:dyDescent="0.5">
      <c r="A215" s="5"/>
      <c r="B215" s="4" t="s">
        <v>134</v>
      </c>
      <c r="C215" s="6" t="s">
        <v>64</v>
      </c>
      <c r="D215" s="5">
        <v>2000400399</v>
      </c>
      <c r="E215" s="62"/>
      <c r="F215" s="10"/>
    </row>
    <row r="216" spans="1:7" ht="24" x14ac:dyDescent="0.5">
      <c r="A216" s="5"/>
      <c r="B216" s="4" t="s">
        <v>162</v>
      </c>
      <c r="C216" s="6" t="s">
        <v>64</v>
      </c>
      <c r="D216" s="5">
        <v>2000400401</v>
      </c>
      <c r="E216" s="62"/>
      <c r="F216" s="10"/>
    </row>
    <row r="217" spans="1:7" ht="24" x14ac:dyDescent="0.5">
      <c r="A217" s="5"/>
      <c r="B217" s="8" t="s">
        <v>260</v>
      </c>
      <c r="C217" s="6" t="s">
        <v>64</v>
      </c>
      <c r="D217" s="5">
        <v>2000400697</v>
      </c>
      <c r="E217" s="7"/>
      <c r="F217" s="10"/>
    </row>
    <row r="218" spans="1:7" ht="24" x14ac:dyDescent="0.5">
      <c r="A218" s="5"/>
      <c r="B218" s="8" t="s">
        <v>261</v>
      </c>
      <c r="C218" s="6" t="s">
        <v>64</v>
      </c>
      <c r="D218" s="5">
        <v>2000400698</v>
      </c>
      <c r="E218" s="7"/>
      <c r="F218" s="10"/>
    </row>
    <row r="219" spans="1:7" ht="24" x14ac:dyDescent="0.5">
      <c r="A219" s="5"/>
      <c r="B219" s="8" t="s">
        <v>262</v>
      </c>
      <c r="C219" s="6" t="s">
        <v>64</v>
      </c>
      <c r="D219" s="5">
        <v>2000400699</v>
      </c>
      <c r="E219" s="7"/>
      <c r="F219" s="10"/>
    </row>
    <row r="220" spans="1:7" ht="24" x14ac:dyDescent="0.5">
      <c r="A220" s="5">
        <v>34</v>
      </c>
      <c r="B220" s="4" t="s">
        <v>263</v>
      </c>
      <c r="C220" s="10"/>
      <c r="D220" s="6"/>
      <c r="E220" s="9"/>
      <c r="F220" s="10"/>
    </row>
    <row r="221" spans="1:7" ht="24" x14ac:dyDescent="0.5">
      <c r="A221" s="5"/>
      <c r="B221" s="4" t="s">
        <v>132</v>
      </c>
      <c r="C221" s="6" t="s">
        <v>58</v>
      </c>
      <c r="D221" s="5">
        <v>2000400284</v>
      </c>
      <c r="E221" s="62"/>
      <c r="F221" s="10"/>
    </row>
    <row r="222" spans="1:7" ht="24" x14ac:dyDescent="0.5">
      <c r="A222" s="5"/>
      <c r="B222" s="4" t="s">
        <v>134</v>
      </c>
      <c r="C222" s="6" t="s">
        <v>58</v>
      </c>
      <c r="D222" s="5">
        <v>2000400286</v>
      </c>
      <c r="E222" s="62"/>
      <c r="F222" s="10"/>
    </row>
    <row r="223" spans="1:7" ht="24" x14ac:dyDescent="0.5">
      <c r="A223" s="5"/>
      <c r="B223" s="4" t="s">
        <v>162</v>
      </c>
      <c r="C223" s="6" t="s">
        <v>58</v>
      </c>
      <c r="D223" s="5">
        <v>2000400513</v>
      </c>
      <c r="E223" s="62"/>
      <c r="F223" s="10"/>
    </row>
    <row r="224" spans="1:7" ht="24" x14ac:dyDescent="0.5">
      <c r="A224" s="5"/>
      <c r="B224" s="8" t="s">
        <v>264</v>
      </c>
      <c r="C224" s="6" t="s">
        <v>58</v>
      </c>
      <c r="D224" s="5">
        <v>2000400671</v>
      </c>
      <c r="E224" s="9"/>
      <c r="F224" s="10"/>
    </row>
    <row r="225" spans="1:10" ht="24" x14ac:dyDescent="0.5">
      <c r="A225" s="5"/>
      <c r="B225" s="8" t="s">
        <v>265</v>
      </c>
      <c r="C225" s="6" t="s">
        <v>58</v>
      </c>
      <c r="D225" s="5">
        <v>2000400672</v>
      </c>
      <c r="E225" s="7"/>
      <c r="F225" s="10"/>
    </row>
    <row r="226" spans="1:10" ht="24" x14ac:dyDescent="0.5">
      <c r="A226" s="5">
        <v>35</v>
      </c>
      <c r="B226" s="4" t="s">
        <v>266</v>
      </c>
      <c r="C226" s="10"/>
      <c r="D226" s="6"/>
      <c r="E226" s="9"/>
      <c r="F226" s="10"/>
    </row>
    <row r="227" spans="1:10" ht="24" x14ac:dyDescent="0.5">
      <c r="A227" s="5"/>
      <c r="B227" s="4" t="s">
        <v>132</v>
      </c>
      <c r="C227" s="6" t="s">
        <v>267</v>
      </c>
      <c r="D227" s="5">
        <v>2000400155</v>
      </c>
      <c r="E227" s="62"/>
      <c r="F227" s="10"/>
    </row>
    <row r="228" spans="1:10" ht="24" x14ac:dyDescent="0.5">
      <c r="A228" s="5"/>
      <c r="B228" s="8" t="s">
        <v>420</v>
      </c>
      <c r="C228" s="6" t="s">
        <v>267</v>
      </c>
      <c r="D228" s="5">
        <v>2000400649</v>
      </c>
      <c r="E228" s="7"/>
      <c r="F228" s="10"/>
    </row>
    <row r="229" spans="1:10" ht="24.75" x14ac:dyDescent="0.5">
      <c r="A229" s="5"/>
      <c r="B229" s="5"/>
      <c r="C229" s="2" t="s">
        <v>153</v>
      </c>
      <c r="D229" s="6"/>
      <c r="E229" s="11">
        <f>SUM(E198:E228)</f>
        <v>605000</v>
      </c>
      <c r="F229" s="10"/>
    </row>
    <row r="230" spans="1:10" ht="24.75" x14ac:dyDescent="0.5">
      <c r="A230" s="71"/>
      <c r="B230" s="71"/>
      <c r="C230" s="72"/>
      <c r="D230" s="73"/>
      <c r="E230" s="74"/>
      <c r="F230" s="75"/>
    </row>
    <row r="231" spans="1:10" ht="24.75" x14ac:dyDescent="0.5">
      <c r="A231" s="5"/>
      <c r="B231" s="5"/>
      <c r="C231" s="2" t="s">
        <v>154</v>
      </c>
      <c r="D231" s="6"/>
      <c r="E231" s="11">
        <f>SUM(E229)</f>
        <v>605000</v>
      </c>
      <c r="F231" s="10"/>
    </row>
    <row r="232" spans="1:10" ht="24" x14ac:dyDescent="0.5">
      <c r="A232" s="5">
        <v>36</v>
      </c>
      <c r="B232" s="60" t="s">
        <v>415</v>
      </c>
      <c r="C232" s="6"/>
      <c r="D232" s="5"/>
      <c r="E232" s="10"/>
      <c r="F232" s="10"/>
    </row>
    <row r="233" spans="1:10" ht="24" x14ac:dyDescent="0.5">
      <c r="A233" s="5"/>
      <c r="B233" s="58" t="s">
        <v>132</v>
      </c>
      <c r="C233" s="6" t="s">
        <v>416</v>
      </c>
      <c r="D233" s="5">
        <v>2000400797</v>
      </c>
      <c r="E233" s="62"/>
      <c r="F233" s="10"/>
      <c r="H233" s="59"/>
      <c r="I233" s="6"/>
      <c r="J233" s="5"/>
    </row>
    <row r="234" spans="1:10" ht="24" x14ac:dyDescent="0.5">
      <c r="A234" s="5"/>
      <c r="B234" s="59" t="s">
        <v>417</v>
      </c>
      <c r="C234" s="6" t="s">
        <v>416</v>
      </c>
      <c r="D234" s="5">
        <v>2000400816</v>
      </c>
      <c r="E234" s="10"/>
      <c r="F234" s="10"/>
    </row>
    <row r="235" spans="1:10" ht="24" x14ac:dyDescent="0.5">
      <c r="A235" s="5"/>
      <c r="B235" s="13" t="s">
        <v>418</v>
      </c>
      <c r="C235" s="6" t="s">
        <v>416</v>
      </c>
      <c r="D235" s="5">
        <v>2000400817</v>
      </c>
      <c r="E235" s="10"/>
      <c r="F235" s="10"/>
    </row>
    <row r="236" spans="1:10" ht="24" x14ac:dyDescent="0.5">
      <c r="A236" s="5"/>
      <c r="B236" s="59" t="s">
        <v>419</v>
      </c>
      <c r="C236" s="6" t="s">
        <v>416</v>
      </c>
      <c r="D236" s="5">
        <v>2000400815</v>
      </c>
      <c r="E236" s="10"/>
      <c r="F236" s="10"/>
    </row>
    <row r="237" spans="1:10" ht="24" x14ac:dyDescent="0.5">
      <c r="A237" s="5">
        <v>37</v>
      </c>
      <c r="B237" s="15" t="s">
        <v>268</v>
      </c>
      <c r="C237" s="10"/>
      <c r="D237" s="6"/>
      <c r="E237" s="9"/>
      <c r="F237" s="10"/>
    </row>
    <row r="238" spans="1:10" ht="24" x14ac:dyDescent="0.5">
      <c r="A238" s="5"/>
      <c r="B238" s="4" t="s">
        <v>132</v>
      </c>
      <c r="C238" s="6" t="s">
        <v>269</v>
      </c>
      <c r="D238" s="5">
        <v>2000400304</v>
      </c>
      <c r="E238" s="62"/>
      <c r="F238" s="10"/>
    </row>
    <row r="239" spans="1:10" ht="24" x14ac:dyDescent="0.5">
      <c r="A239" s="5"/>
      <c r="B239" s="4" t="s">
        <v>134</v>
      </c>
      <c r="C239" s="6" t="s">
        <v>269</v>
      </c>
      <c r="D239" s="5">
        <v>2000400306</v>
      </c>
      <c r="E239" s="62">
        <f>7000+12000</f>
        <v>19000</v>
      </c>
      <c r="F239" s="10"/>
    </row>
    <row r="240" spans="1:10" ht="24" x14ac:dyDescent="0.5">
      <c r="A240" s="5"/>
      <c r="B240" s="8" t="s">
        <v>270</v>
      </c>
      <c r="C240" s="6" t="s">
        <v>269</v>
      </c>
      <c r="D240" s="5">
        <v>2000400700</v>
      </c>
      <c r="E240" s="9"/>
      <c r="F240" s="10"/>
    </row>
    <row r="241" spans="1:6" ht="24" x14ac:dyDescent="0.5">
      <c r="A241" s="5">
        <v>38</v>
      </c>
      <c r="B241" s="15" t="s">
        <v>271</v>
      </c>
      <c r="C241" s="10"/>
      <c r="D241" s="6"/>
      <c r="E241" s="9"/>
      <c r="F241" s="10"/>
    </row>
    <row r="242" spans="1:6" ht="24" x14ac:dyDescent="0.5">
      <c r="A242" s="5"/>
      <c r="B242" s="4" t="s">
        <v>132</v>
      </c>
      <c r="C242" s="6" t="s">
        <v>103</v>
      </c>
      <c r="D242" s="5">
        <v>2000400456</v>
      </c>
      <c r="E242" s="62">
        <f>5000+6000</f>
        <v>11000</v>
      </c>
      <c r="F242" s="10"/>
    </row>
    <row r="243" spans="1:6" ht="24" x14ac:dyDescent="0.5">
      <c r="A243" s="5"/>
      <c r="B243" s="4" t="s">
        <v>134</v>
      </c>
      <c r="C243" s="6" t="s">
        <v>103</v>
      </c>
      <c r="D243" s="5">
        <v>2000400458</v>
      </c>
      <c r="E243" s="62">
        <f t="shared" ref="E243:E246" si="0">5000+6000</f>
        <v>11000</v>
      </c>
      <c r="F243" s="10"/>
    </row>
    <row r="244" spans="1:6" ht="24" x14ac:dyDescent="0.5">
      <c r="A244" s="5"/>
      <c r="B244" s="4" t="s">
        <v>162</v>
      </c>
      <c r="C244" s="6" t="s">
        <v>103</v>
      </c>
      <c r="D244" s="5">
        <v>2000400460</v>
      </c>
      <c r="E244" s="62">
        <f t="shared" si="0"/>
        <v>11000</v>
      </c>
      <c r="F244" s="10"/>
    </row>
    <row r="245" spans="1:6" ht="24" x14ac:dyDescent="0.5">
      <c r="A245" s="5"/>
      <c r="B245" s="4" t="s">
        <v>191</v>
      </c>
      <c r="C245" s="6" t="s">
        <v>103</v>
      </c>
      <c r="D245" s="5">
        <v>2000400466</v>
      </c>
      <c r="E245" s="62"/>
      <c r="F245" s="10"/>
    </row>
    <row r="246" spans="1:6" ht="24" x14ac:dyDescent="0.5">
      <c r="A246" s="5"/>
      <c r="B246" s="4" t="s">
        <v>192</v>
      </c>
      <c r="C246" s="6" t="s">
        <v>103</v>
      </c>
      <c r="D246" s="5">
        <v>2000400468</v>
      </c>
      <c r="E246" s="62">
        <f t="shared" si="0"/>
        <v>11000</v>
      </c>
      <c r="F246" s="10"/>
    </row>
    <row r="247" spans="1:6" ht="24" x14ac:dyDescent="0.5">
      <c r="A247" s="5"/>
      <c r="B247" s="4" t="s">
        <v>193</v>
      </c>
      <c r="C247" s="6" t="s">
        <v>103</v>
      </c>
      <c r="D247" s="5">
        <v>2000400505</v>
      </c>
      <c r="E247" s="62"/>
      <c r="F247" s="10"/>
    </row>
    <row r="248" spans="1:6" ht="24" x14ac:dyDescent="0.5">
      <c r="A248" s="5"/>
      <c r="B248" s="8" t="s">
        <v>272</v>
      </c>
      <c r="C248" s="6" t="s">
        <v>103</v>
      </c>
      <c r="D248" s="5">
        <v>2000400462</v>
      </c>
      <c r="E248" s="7"/>
      <c r="F248" s="10"/>
    </row>
    <row r="249" spans="1:6" ht="24" x14ac:dyDescent="0.5">
      <c r="A249" s="5"/>
      <c r="B249" s="8" t="s">
        <v>273</v>
      </c>
      <c r="C249" s="6" t="s">
        <v>103</v>
      </c>
      <c r="D249" s="5">
        <v>2000400464</v>
      </c>
      <c r="E249" s="7"/>
      <c r="F249" s="10"/>
    </row>
    <row r="250" spans="1:6" ht="24" x14ac:dyDescent="0.5">
      <c r="A250" s="5"/>
      <c r="B250" s="8" t="s">
        <v>274</v>
      </c>
      <c r="C250" s="6" t="s">
        <v>103</v>
      </c>
      <c r="D250" s="5">
        <v>2000400465</v>
      </c>
      <c r="E250" s="7"/>
      <c r="F250" s="10"/>
    </row>
    <row r="251" spans="1:6" ht="24" x14ac:dyDescent="0.5">
      <c r="A251" s="5"/>
      <c r="B251" s="8" t="s">
        <v>275</v>
      </c>
      <c r="C251" s="6" t="s">
        <v>103</v>
      </c>
      <c r="D251" s="5">
        <v>2000400593</v>
      </c>
      <c r="E251" s="7"/>
      <c r="F251" s="10"/>
    </row>
    <row r="252" spans="1:6" ht="24" x14ac:dyDescent="0.5">
      <c r="A252" s="5"/>
      <c r="B252" s="8" t="s">
        <v>276</v>
      </c>
      <c r="C252" s="6" t="s">
        <v>103</v>
      </c>
      <c r="D252" s="5">
        <v>2000400594</v>
      </c>
      <c r="E252" s="7"/>
      <c r="F252" s="10"/>
    </row>
    <row r="253" spans="1:6" ht="24" x14ac:dyDescent="0.5">
      <c r="A253" s="5"/>
      <c r="B253" s="8" t="s">
        <v>277</v>
      </c>
      <c r="C253" s="6" t="s">
        <v>103</v>
      </c>
      <c r="D253" s="5">
        <v>2000400595</v>
      </c>
      <c r="E253" s="7"/>
      <c r="F253" s="10"/>
    </row>
    <row r="254" spans="1:6" ht="21.75" customHeight="1" x14ac:dyDescent="0.5">
      <c r="A254" s="5">
        <v>39</v>
      </c>
      <c r="B254" s="4" t="s">
        <v>278</v>
      </c>
      <c r="C254" s="10"/>
      <c r="D254" s="6"/>
      <c r="E254" s="9"/>
      <c r="F254" s="10"/>
    </row>
    <row r="255" spans="1:6" ht="24" x14ac:dyDescent="0.5">
      <c r="A255" s="5"/>
      <c r="B255" s="4" t="s">
        <v>132</v>
      </c>
      <c r="C255" s="6" t="s">
        <v>279</v>
      </c>
      <c r="D255" s="5">
        <v>2000400254</v>
      </c>
      <c r="E255" s="62">
        <f>5000+6000</f>
        <v>11000</v>
      </c>
      <c r="F255" s="10"/>
    </row>
    <row r="256" spans="1:6" ht="24" x14ac:dyDescent="0.5">
      <c r="A256" s="5"/>
      <c r="B256" s="4" t="s">
        <v>134</v>
      </c>
      <c r="C256" s="6" t="s">
        <v>279</v>
      </c>
      <c r="D256" s="5">
        <v>2000400256</v>
      </c>
      <c r="E256" s="62"/>
      <c r="F256" s="10"/>
    </row>
    <row r="257" spans="1:7" ht="24" x14ac:dyDescent="0.5">
      <c r="A257" s="5"/>
      <c r="B257" s="8" t="s">
        <v>280</v>
      </c>
      <c r="C257" s="6" t="s">
        <v>279</v>
      </c>
      <c r="D257" s="5">
        <v>2000400650</v>
      </c>
      <c r="E257" s="7"/>
      <c r="F257" s="10"/>
    </row>
    <row r="258" spans="1:7" ht="24" x14ac:dyDescent="0.5">
      <c r="A258" s="5"/>
      <c r="B258" s="8" t="s">
        <v>281</v>
      </c>
      <c r="C258" s="6" t="s">
        <v>279</v>
      </c>
      <c r="D258" s="5">
        <v>2000400651</v>
      </c>
      <c r="E258" s="7"/>
      <c r="F258" s="10"/>
    </row>
    <row r="259" spans="1:7" ht="24" x14ac:dyDescent="0.5">
      <c r="A259" s="5">
        <v>40</v>
      </c>
      <c r="B259" s="4" t="s">
        <v>282</v>
      </c>
      <c r="C259" s="10"/>
      <c r="D259" s="6"/>
      <c r="E259" s="9"/>
      <c r="F259" s="10"/>
    </row>
    <row r="260" spans="1:7" ht="24" x14ac:dyDescent="0.5">
      <c r="A260" s="5"/>
      <c r="B260" s="4" t="s">
        <v>132</v>
      </c>
      <c r="C260" s="6" t="s">
        <v>283</v>
      </c>
      <c r="D260" s="5">
        <v>2000400280</v>
      </c>
      <c r="E260" s="62"/>
      <c r="F260" s="10"/>
    </row>
    <row r="261" spans="1:7" ht="24" x14ac:dyDescent="0.5">
      <c r="A261" s="5"/>
      <c r="B261" s="4" t="s">
        <v>134</v>
      </c>
      <c r="C261" s="6" t="s">
        <v>283</v>
      </c>
      <c r="D261" s="5">
        <v>2000400282</v>
      </c>
      <c r="E261" s="62">
        <f>9000+18000</f>
        <v>27000</v>
      </c>
      <c r="F261" s="10"/>
    </row>
    <row r="262" spans="1:7" ht="24" x14ac:dyDescent="0.5">
      <c r="A262" s="5"/>
      <c r="B262" s="8" t="s">
        <v>284</v>
      </c>
      <c r="C262" s="6" t="s">
        <v>283</v>
      </c>
      <c r="D262" s="5">
        <v>2000400669</v>
      </c>
      <c r="E262" s="7"/>
      <c r="F262" s="10"/>
    </row>
    <row r="263" spans="1:7" ht="24" customHeight="1" x14ac:dyDescent="0.5">
      <c r="A263" s="5"/>
      <c r="B263" s="5"/>
      <c r="C263" s="2" t="s">
        <v>153</v>
      </c>
      <c r="D263" s="6"/>
      <c r="E263" s="11">
        <f>SUM(E231:E262)</f>
        <v>706000</v>
      </c>
      <c r="F263" s="10"/>
    </row>
    <row r="264" spans="1:7" ht="24.75" x14ac:dyDescent="0.5">
      <c r="A264" s="5"/>
      <c r="B264" s="5"/>
      <c r="C264" s="2" t="s">
        <v>154</v>
      </c>
      <c r="D264" s="6"/>
      <c r="E264" s="11">
        <f>SUM(E263)</f>
        <v>706000</v>
      </c>
      <c r="F264" s="10"/>
    </row>
    <row r="265" spans="1:7" ht="24" x14ac:dyDescent="0.5">
      <c r="A265" s="5"/>
      <c r="B265" s="8" t="s">
        <v>285</v>
      </c>
      <c r="C265" s="6" t="s">
        <v>283</v>
      </c>
      <c r="D265" s="5">
        <v>2000400670</v>
      </c>
      <c r="E265" s="7"/>
      <c r="F265" s="10"/>
    </row>
    <row r="266" spans="1:7" ht="24" x14ac:dyDescent="0.5">
      <c r="A266" s="5">
        <v>41</v>
      </c>
      <c r="B266" s="4" t="s">
        <v>286</v>
      </c>
      <c r="C266" s="10"/>
      <c r="D266" s="6"/>
      <c r="E266" s="9"/>
      <c r="F266" s="10"/>
    </row>
    <row r="267" spans="1:7" ht="24" x14ac:dyDescent="0.5">
      <c r="A267" s="5"/>
      <c r="B267" s="4" t="s">
        <v>132</v>
      </c>
      <c r="C267" s="6" t="s">
        <v>106</v>
      </c>
      <c r="D267" s="5">
        <v>2000400361</v>
      </c>
      <c r="E267" s="62">
        <f>7000+12000</f>
        <v>19000</v>
      </c>
      <c r="F267" s="10"/>
    </row>
    <row r="268" spans="1:7" ht="24" x14ac:dyDescent="0.5">
      <c r="A268" s="5"/>
      <c r="B268" s="4" t="s">
        <v>134</v>
      </c>
      <c r="C268" s="6" t="s">
        <v>106</v>
      </c>
      <c r="D268" s="5">
        <v>2000400363</v>
      </c>
      <c r="E268" s="62"/>
      <c r="F268" s="10"/>
    </row>
    <row r="269" spans="1:7" ht="24" x14ac:dyDescent="0.5">
      <c r="A269" s="5"/>
      <c r="B269" s="4" t="s">
        <v>162</v>
      </c>
      <c r="C269" s="6" t="s">
        <v>106</v>
      </c>
      <c r="D269" s="5">
        <v>2000400365</v>
      </c>
      <c r="E269" s="62">
        <f>5000+6000</f>
        <v>11000</v>
      </c>
      <c r="F269" s="10"/>
    </row>
    <row r="270" spans="1:7" ht="24" x14ac:dyDescent="0.5">
      <c r="A270" s="5"/>
      <c r="B270" s="8" t="s">
        <v>287</v>
      </c>
      <c r="C270" s="6" t="s">
        <v>106</v>
      </c>
      <c r="D270" s="5">
        <v>2000400666</v>
      </c>
      <c r="E270" s="79">
        <v>8000</v>
      </c>
      <c r="F270" s="10"/>
      <c r="G270" s="76"/>
    </row>
    <row r="271" spans="1:7" ht="24" x14ac:dyDescent="0.5">
      <c r="A271" s="5"/>
      <c r="B271" s="8" t="s">
        <v>288</v>
      </c>
      <c r="C271" s="6" t="s">
        <v>106</v>
      </c>
      <c r="D271" s="5">
        <v>2000400667</v>
      </c>
      <c r="E271" s="9"/>
      <c r="F271" s="10"/>
    </row>
    <row r="272" spans="1:7" ht="24" x14ac:dyDescent="0.5">
      <c r="A272" s="5"/>
      <c r="B272" s="8" t="s">
        <v>289</v>
      </c>
      <c r="C272" s="6" t="s">
        <v>106</v>
      </c>
      <c r="D272" s="5">
        <v>2000400668</v>
      </c>
      <c r="E272" s="7"/>
      <c r="F272" s="10"/>
    </row>
    <row r="273" spans="1:6" ht="24" x14ac:dyDescent="0.5">
      <c r="A273" s="5">
        <v>42</v>
      </c>
      <c r="B273" s="4" t="s">
        <v>290</v>
      </c>
      <c r="C273" s="10"/>
      <c r="D273" s="6"/>
      <c r="E273" s="9"/>
      <c r="F273" s="10"/>
    </row>
    <row r="274" spans="1:6" ht="24" x14ac:dyDescent="0.5">
      <c r="A274" s="5"/>
      <c r="B274" s="4" t="s">
        <v>132</v>
      </c>
      <c r="C274" s="6" t="s">
        <v>112</v>
      </c>
      <c r="D274" s="5">
        <v>2000400246</v>
      </c>
      <c r="E274" s="62"/>
      <c r="F274" s="10"/>
    </row>
    <row r="275" spans="1:6" ht="24" x14ac:dyDescent="0.5">
      <c r="A275" s="5"/>
      <c r="B275" s="4" t="s">
        <v>134</v>
      </c>
      <c r="C275" s="6" t="s">
        <v>112</v>
      </c>
      <c r="D275" s="5">
        <v>2000400248</v>
      </c>
      <c r="E275" s="62"/>
      <c r="F275" s="10"/>
    </row>
    <row r="276" spans="1:6" ht="24" x14ac:dyDescent="0.5">
      <c r="A276" s="5"/>
      <c r="B276" s="8" t="s">
        <v>291</v>
      </c>
      <c r="C276" s="6" t="s">
        <v>112</v>
      </c>
      <c r="D276" s="5">
        <v>2000400644</v>
      </c>
      <c r="E276" s="7"/>
      <c r="F276" s="10"/>
    </row>
    <row r="277" spans="1:6" ht="24" x14ac:dyDescent="0.5">
      <c r="A277" s="5"/>
      <c r="B277" s="8" t="s">
        <v>292</v>
      </c>
      <c r="C277" s="6" t="s">
        <v>112</v>
      </c>
      <c r="D277" s="5">
        <v>2000400645</v>
      </c>
      <c r="E277" s="9"/>
      <c r="F277" s="10"/>
    </row>
    <row r="278" spans="1:6" ht="24" x14ac:dyDescent="0.5">
      <c r="A278" s="5">
        <v>43</v>
      </c>
      <c r="B278" s="4" t="s">
        <v>293</v>
      </c>
      <c r="C278" s="10"/>
      <c r="D278" s="6"/>
      <c r="E278" s="9"/>
      <c r="F278" s="10"/>
    </row>
    <row r="279" spans="1:6" ht="24" x14ac:dyDescent="0.5">
      <c r="A279" s="5"/>
      <c r="B279" s="4" t="s">
        <v>132</v>
      </c>
      <c r="C279" s="6" t="s">
        <v>294</v>
      </c>
      <c r="D279" s="5">
        <v>2000400214</v>
      </c>
      <c r="E279" s="62"/>
      <c r="F279" s="10"/>
    </row>
    <row r="280" spans="1:6" ht="24" x14ac:dyDescent="0.5">
      <c r="A280" s="5"/>
      <c r="B280" s="4" t="s">
        <v>134</v>
      </c>
      <c r="C280" s="6" t="s">
        <v>294</v>
      </c>
      <c r="D280" s="5">
        <v>2000400216</v>
      </c>
      <c r="E280" s="62"/>
      <c r="F280" s="10"/>
    </row>
    <row r="281" spans="1:6" ht="24" x14ac:dyDescent="0.5">
      <c r="A281" s="5"/>
      <c r="B281" s="8" t="s">
        <v>295</v>
      </c>
      <c r="C281" s="6" t="s">
        <v>294</v>
      </c>
      <c r="D281" s="5">
        <v>2000400619</v>
      </c>
      <c r="E281" s="9"/>
      <c r="F281" s="10"/>
    </row>
    <row r="282" spans="1:6" ht="24" x14ac:dyDescent="0.5">
      <c r="A282" s="5"/>
      <c r="B282" s="8" t="s">
        <v>296</v>
      </c>
      <c r="C282" s="6" t="s">
        <v>294</v>
      </c>
      <c r="D282" s="5">
        <v>2000400620</v>
      </c>
      <c r="E282" s="7"/>
      <c r="F282" s="10"/>
    </row>
    <row r="283" spans="1:6" ht="21" customHeight="1" x14ac:dyDescent="0.5">
      <c r="A283" s="5">
        <v>44</v>
      </c>
      <c r="B283" s="4" t="s">
        <v>297</v>
      </c>
      <c r="C283" s="10"/>
      <c r="D283" s="6"/>
      <c r="E283" s="9"/>
      <c r="F283" s="10"/>
    </row>
    <row r="284" spans="1:6" ht="24" x14ac:dyDescent="0.5">
      <c r="A284" s="5"/>
      <c r="B284" s="4" t="s">
        <v>132</v>
      </c>
      <c r="C284" s="6" t="s">
        <v>109</v>
      </c>
      <c r="D284" s="5">
        <v>2000400403</v>
      </c>
      <c r="E284" s="62"/>
      <c r="F284" s="10"/>
    </row>
    <row r="285" spans="1:6" ht="24" x14ac:dyDescent="0.5">
      <c r="A285" s="5"/>
      <c r="B285" s="4" t="s">
        <v>134</v>
      </c>
      <c r="C285" s="6" t="s">
        <v>109</v>
      </c>
      <c r="D285" s="5">
        <v>2000400405</v>
      </c>
      <c r="E285" s="62">
        <f>7000+10000</f>
        <v>17000</v>
      </c>
      <c r="F285" s="10"/>
    </row>
    <row r="286" spans="1:6" ht="21.75" customHeight="1" x14ac:dyDescent="0.5">
      <c r="A286" s="5"/>
      <c r="B286" s="4" t="s">
        <v>162</v>
      </c>
      <c r="C286" s="6" t="s">
        <v>109</v>
      </c>
      <c r="D286" s="5">
        <v>2000400407</v>
      </c>
      <c r="E286" s="62">
        <f>5000+8000</f>
        <v>13000</v>
      </c>
      <c r="F286" s="10"/>
    </row>
    <row r="287" spans="1:6" ht="24" x14ac:dyDescent="0.5">
      <c r="A287" s="5"/>
      <c r="B287" s="4" t="s">
        <v>191</v>
      </c>
      <c r="C287" s="6" t="s">
        <v>109</v>
      </c>
      <c r="D287" s="5">
        <v>2000400409</v>
      </c>
      <c r="E287" s="62">
        <f>9000+18000</f>
        <v>27000</v>
      </c>
      <c r="F287" s="10"/>
    </row>
    <row r="288" spans="1:6" ht="24" x14ac:dyDescent="0.5">
      <c r="A288" s="5"/>
      <c r="B288" s="8" t="s">
        <v>298</v>
      </c>
      <c r="C288" s="6" t="s">
        <v>109</v>
      </c>
      <c r="D288" s="5">
        <v>2000400590</v>
      </c>
      <c r="E288" s="7"/>
      <c r="F288" s="10"/>
    </row>
    <row r="289" spans="1:7" ht="24" x14ac:dyDescent="0.5">
      <c r="A289" s="5"/>
      <c r="B289" s="8" t="s">
        <v>299</v>
      </c>
      <c r="C289" s="6" t="s">
        <v>109</v>
      </c>
      <c r="D289" s="5">
        <v>2000400591</v>
      </c>
      <c r="E289" s="7"/>
      <c r="F289" s="10"/>
    </row>
    <row r="290" spans="1:7" ht="24" x14ac:dyDescent="0.5">
      <c r="A290" s="5"/>
      <c r="B290" s="8" t="s">
        <v>300</v>
      </c>
      <c r="C290" s="6" t="s">
        <v>109</v>
      </c>
      <c r="D290" s="5">
        <v>2000400592</v>
      </c>
      <c r="E290" s="9"/>
      <c r="F290" s="10"/>
    </row>
    <row r="291" spans="1:7" ht="24" x14ac:dyDescent="0.5">
      <c r="A291" s="5">
        <v>45</v>
      </c>
      <c r="B291" s="4" t="s">
        <v>301</v>
      </c>
      <c r="C291" s="10"/>
      <c r="D291" s="6"/>
      <c r="E291" s="9"/>
      <c r="F291" s="10"/>
    </row>
    <row r="292" spans="1:7" ht="24" x14ac:dyDescent="0.5">
      <c r="A292" s="5"/>
      <c r="B292" s="4" t="s">
        <v>132</v>
      </c>
      <c r="C292" s="6" t="s">
        <v>302</v>
      </c>
      <c r="D292" s="5">
        <v>2000400308</v>
      </c>
      <c r="E292" s="62">
        <f>5000+6000</f>
        <v>11000</v>
      </c>
      <c r="F292" s="10"/>
    </row>
    <row r="293" spans="1:7" ht="24" x14ac:dyDescent="0.5">
      <c r="A293" s="5"/>
      <c r="B293" s="4" t="s">
        <v>134</v>
      </c>
      <c r="C293" s="6" t="s">
        <v>302</v>
      </c>
      <c r="D293" s="5">
        <v>2000400310</v>
      </c>
      <c r="E293" s="62"/>
      <c r="F293" s="10"/>
    </row>
    <row r="294" spans="1:7" ht="24" x14ac:dyDescent="0.5">
      <c r="A294" s="5"/>
      <c r="B294" s="8" t="s">
        <v>303</v>
      </c>
      <c r="C294" s="6" t="s">
        <v>302</v>
      </c>
      <c r="D294" s="5">
        <v>2000400707</v>
      </c>
      <c r="E294" s="79">
        <v>8000</v>
      </c>
      <c r="F294" s="10"/>
      <c r="G294" s="76"/>
    </row>
    <row r="295" spans="1:7" ht="24" x14ac:dyDescent="0.5">
      <c r="A295" s="5"/>
      <c r="B295" s="8" t="s">
        <v>304</v>
      </c>
      <c r="C295" s="6" t="s">
        <v>302</v>
      </c>
      <c r="D295" s="5">
        <v>2000400708</v>
      </c>
      <c r="E295" s="9"/>
      <c r="F295" s="10"/>
    </row>
    <row r="296" spans="1:7" ht="24.75" x14ac:dyDescent="0.5">
      <c r="A296" s="5"/>
      <c r="B296" s="5"/>
      <c r="C296" s="2" t="s">
        <v>153</v>
      </c>
      <c r="D296" s="6"/>
      <c r="E296" s="11">
        <f>SUM(E264:E295)</f>
        <v>820000</v>
      </c>
      <c r="F296" s="10"/>
    </row>
    <row r="297" spans="1:7" ht="24.75" x14ac:dyDescent="0.5">
      <c r="A297" s="5"/>
      <c r="B297" s="5"/>
      <c r="C297" s="2" t="s">
        <v>154</v>
      </c>
      <c r="D297" s="6"/>
      <c r="E297" s="11">
        <f>SUM(E296)</f>
        <v>820000</v>
      </c>
      <c r="F297" s="10"/>
    </row>
    <row r="298" spans="1:7" ht="24" x14ac:dyDescent="0.5">
      <c r="A298" s="5">
        <v>46</v>
      </c>
      <c r="B298" s="4" t="s">
        <v>305</v>
      </c>
      <c r="C298" s="10"/>
      <c r="D298" s="6"/>
      <c r="E298" s="9"/>
      <c r="F298" s="10"/>
    </row>
    <row r="299" spans="1:7" ht="24" x14ac:dyDescent="0.5">
      <c r="A299" s="5"/>
      <c r="B299" s="4" t="s">
        <v>132</v>
      </c>
      <c r="C299" s="6" t="s">
        <v>306</v>
      </c>
      <c r="D299" s="5">
        <v>2000400234</v>
      </c>
      <c r="E299" s="62">
        <f>9000+20000</f>
        <v>29000</v>
      </c>
      <c r="F299" s="10"/>
    </row>
    <row r="300" spans="1:7" ht="24" x14ac:dyDescent="0.5">
      <c r="A300" s="5"/>
      <c r="B300" s="4" t="s">
        <v>134</v>
      </c>
      <c r="C300" s="6" t="s">
        <v>306</v>
      </c>
      <c r="D300" s="5">
        <v>2000400236</v>
      </c>
      <c r="E300" s="62"/>
      <c r="F300" s="10"/>
    </row>
    <row r="301" spans="1:7" ht="24" x14ac:dyDescent="0.5">
      <c r="A301" s="5"/>
      <c r="B301" s="8" t="s">
        <v>307</v>
      </c>
      <c r="C301" s="6" t="s">
        <v>306</v>
      </c>
      <c r="D301" s="5">
        <v>2000400632</v>
      </c>
      <c r="E301" s="9"/>
      <c r="F301" s="10"/>
    </row>
    <row r="302" spans="1:7" ht="24" x14ac:dyDescent="0.5">
      <c r="A302" s="5"/>
      <c r="B302" s="8" t="s">
        <v>308</v>
      </c>
      <c r="C302" s="6" t="s">
        <v>306</v>
      </c>
      <c r="D302" s="5">
        <v>2000400633</v>
      </c>
      <c r="E302" s="7"/>
      <c r="F302" s="10"/>
    </row>
    <row r="303" spans="1:7" ht="24" x14ac:dyDescent="0.5">
      <c r="A303" s="5">
        <v>47</v>
      </c>
      <c r="B303" s="4" t="s">
        <v>309</v>
      </c>
      <c r="C303" s="10"/>
      <c r="D303" s="6"/>
      <c r="E303" s="9"/>
      <c r="F303" s="10"/>
    </row>
    <row r="304" spans="1:7" ht="24" x14ac:dyDescent="0.5">
      <c r="A304" s="5"/>
      <c r="B304" s="4" t="s">
        <v>132</v>
      </c>
      <c r="C304" s="6" t="s">
        <v>118</v>
      </c>
      <c r="D304" s="5">
        <v>2000400343</v>
      </c>
      <c r="E304" s="62">
        <f>9000+20000</f>
        <v>29000</v>
      </c>
      <c r="F304" s="10"/>
    </row>
    <row r="305" spans="1:6" ht="24" x14ac:dyDescent="0.5">
      <c r="A305" s="5"/>
      <c r="B305" s="4" t="s">
        <v>134</v>
      </c>
      <c r="C305" s="6" t="s">
        <v>118</v>
      </c>
      <c r="D305" s="5">
        <v>2000400345</v>
      </c>
      <c r="E305" s="62"/>
      <c r="F305" s="10"/>
    </row>
    <row r="306" spans="1:6" ht="24" x14ac:dyDescent="0.5">
      <c r="A306" s="5"/>
      <c r="B306" s="4" t="s">
        <v>162</v>
      </c>
      <c r="C306" s="6" t="s">
        <v>118</v>
      </c>
      <c r="D306" s="5">
        <v>2000400347</v>
      </c>
      <c r="E306" s="62">
        <f>7000+12000</f>
        <v>19000</v>
      </c>
      <c r="F306" s="10"/>
    </row>
    <row r="307" spans="1:6" ht="24" x14ac:dyDescent="0.5">
      <c r="A307" s="5"/>
      <c r="B307" s="8" t="s">
        <v>310</v>
      </c>
      <c r="C307" s="6" t="s">
        <v>118</v>
      </c>
      <c r="D307" s="5">
        <v>200400638</v>
      </c>
      <c r="E307" s="7"/>
      <c r="F307" s="10"/>
    </row>
    <row r="308" spans="1:6" ht="24" x14ac:dyDescent="0.5">
      <c r="A308" s="5"/>
      <c r="B308" s="8" t="s">
        <v>311</v>
      </c>
      <c r="C308" s="6" t="s">
        <v>118</v>
      </c>
      <c r="D308" s="5">
        <v>2000400639</v>
      </c>
      <c r="E308" s="7"/>
      <c r="F308" s="10"/>
    </row>
    <row r="309" spans="1:6" ht="24" x14ac:dyDescent="0.5">
      <c r="A309" s="5">
        <v>48</v>
      </c>
      <c r="B309" s="4" t="s">
        <v>312</v>
      </c>
      <c r="C309" s="10"/>
      <c r="D309" s="6"/>
      <c r="E309" s="9"/>
      <c r="F309" s="10"/>
    </row>
    <row r="310" spans="1:6" ht="24" x14ac:dyDescent="0.5">
      <c r="A310" s="5"/>
      <c r="B310" s="4" t="s">
        <v>132</v>
      </c>
      <c r="C310" s="6" t="s">
        <v>115</v>
      </c>
      <c r="D310" s="5">
        <v>2000400300</v>
      </c>
      <c r="E310" s="62"/>
      <c r="F310" s="10"/>
    </row>
    <row r="311" spans="1:6" ht="24" x14ac:dyDescent="0.5">
      <c r="A311" s="5"/>
      <c r="B311" s="4" t="s">
        <v>134</v>
      </c>
      <c r="C311" s="6" t="s">
        <v>115</v>
      </c>
      <c r="D311" s="5">
        <v>2000400302</v>
      </c>
      <c r="E311" s="62">
        <f>7000+12000</f>
        <v>19000</v>
      </c>
      <c r="F311" s="10"/>
    </row>
    <row r="312" spans="1:6" ht="24" x14ac:dyDescent="0.5">
      <c r="A312" s="5"/>
      <c r="B312" s="8" t="s">
        <v>313</v>
      </c>
      <c r="C312" s="6" t="s">
        <v>115</v>
      </c>
      <c r="D312" s="5">
        <v>2000400688</v>
      </c>
      <c r="E312" s="7"/>
      <c r="F312" s="10"/>
    </row>
    <row r="313" spans="1:6" ht="24" x14ac:dyDescent="0.5">
      <c r="A313" s="5">
        <v>49</v>
      </c>
      <c r="B313" s="4" t="s">
        <v>314</v>
      </c>
      <c r="C313" s="10"/>
      <c r="D313" s="6"/>
      <c r="E313" s="9"/>
      <c r="F313" s="10"/>
    </row>
    <row r="314" spans="1:6" ht="24" x14ac:dyDescent="0.5">
      <c r="A314" s="5"/>
      <c r="B314" s="4" t="s">
        <v>132</v>
      </c>
      <c r="C314" s="6" t="s">
        <v>315</v>
      </c>
      <c r="D314" s="5">
        <v>2000400193</v>
      </c>
      <c r="E314" s="62"/>
      <c r="F314" s="10"/>
    </row>
    <row r="315" spans="1:6" ht="24" x14ac:dyDescent="0.5">
      <c r="A315" s="5"/>
      <c r="B315" s="4" t="s">
        <v>134</v>
      </c>
      <c r="C315" s="6" t="s">
        <v>315</v>
      </c>
      <c r="D315" s="5">
        <v>2000400195</v>
      </c>
      <c r="E315" s="62">
        <f>7000+12000</f>
        <v>19000</v>
      </c>
      <c r="F315" s="10"/>
    </row>
    <row r="316" spans="1:6" ht="24" x14ac:dyDescent="0.5">
      <c r="A316" s="5"/>
      <c r="B316" s="8" t="s">
        <v>316</v>
      </c>
      <c r="C316" s="6" t="s">
        <v>315</v>
      </c>
      <c r="D316" s="5">
        <v>2000400197</v>
      </c>
      <c r="E316" s="7"/>
      <c r="F316" s="10"/>
    </row>
    <row r="317" spans="1:6" ht="24" x14ac:dyDescent="0.5">
      <c r="A317" s="5"/>
      <c r="B317" s="8" t="s">
        <v>317</v>
      </c>
      <c r="C317" s="6" t="s">
        <v>315</v>
      </c>
      <c r="D317" s="5">
        <v>2000400599</v>
      </c>
      <c r="E317" s="7"/>
      <c r="F317" s="10"/>
    </row>
    <row r="318" spans="1:6" ht="24" x14ac:dyDescent="0.5">
      <c r="A318" s="5"/>
      <c r="B318" s="8" t="s">
        <v>318</v>
      </c>
      <c r="C318" s="6" t="s">
        <v>315</v>
      </c>
      <c r="D318" s="5">
        <v>2000400600</v>
      </c>
      <c r="E318" s="7"/>
      <c r="F318" s="10"/>
    </row>
    <row r="319" spans="1:6" ht="24" x14ac:dyDescent="0.5">
      <c r="A319" s="5">
        <v>50</v>
      </c>
      <c r="B319" s="4" t="s">
        <v>319</v>
      </c>
      <c r="C319" s="10"/>
      <c r="D319" s="6"/>
      <c r="E319" s="9"/>
      <c r="F319" s="10"/>
    </row>
    <row r="320" spans="1:6" ht="24" x14ac:dyDescent="0.5">
      <c r="A320" s="5"/>
      <c r="B320" s="4" t="s">
        <v>132</v>
      </c>
      <c r="C320" s="6" t="s">
        <v>124</v>
      </c>
      <c r="D320" s="5">
        <v>2000400173</v>
      </c>
      <c r="E320" s="62"/>
      <c r="F320" s="10"/>
    </row>
    <row r="321" spans="1:7" ht="24" x14ac:dyDescent="0.5">
      <c r="A321" s="5"/>
      <c r="B321" s="4" t="s">
        <v>134</v>
      </c>
      <c r="C321" s="6" t="s">
        <v>124</v>
      </c>
      <c r="D321" s="5">
        <v>2000400175</v>
      </c>
      <c r="E321" s="62">
        <f>5000+6000</f>
        <v>11000</v>
      </c>
      <c r="F321" s="10"/>
    </row>
    <row r="322" spans="1:7" ht="24" x14ac:dyDescent="0.5">
      <c r="A322" s="5"/>
      <c r="B322" s="8" t="s">
        <v>320</v>
      </c>
      <c r="C322" s="6" t="s">
        <v>124</v>
      </c>
      <c r="D322" s="5">
        <v>2000400573</v>
      </c>
      <c r="E322" s="7"/>
      <c r="F322" s="10"/>
    </row>
    <row r="323" spans="1:7" ht="24" x14ac:dyDescent="0.5">
      <c r="A323" s="5"/>
      <c r="B323" s="8" t="s">
        <v>321</v>
      </c>
      <c r="C323" s="6" t="s">
        <v>124</v>
      </c>
      <c r="D323" s="5">
        <v>2000400574</v>
      </c>
      <c r="E323" s="9"/>
      <c r="F323" s="10"/>
    </row>
    <row r="324" spans="1:7" ht="24" x14ac:dyDescent="0.5">
      <c r="A324" s="5">
        <v>51</v>
      </c>
      <c r="B324" s="4" t="s">
        <v>322</v>
      </c>
      <c r="C324" s="10"/>
      <c r="D324" s="6"/>
      <c r="E324" s="9"/>
      <c r="F324" s="10"/>
    </row>
    <row r="325" spans="1:7" ht="24" x14ac:dyDescent="0.5">
      <c r="A325" s="5"/>
      <c r="B325" s="4" t="s">
        <v>132</v>
      </c>
      <c r="C325" s="6" t="s">
        <v>323</v>
      </c>
      <c r="D325" s="5">
        <v>2000400171</v>
      </c>
      <c r="E325" s="62"/>
      <c r="F325" s="10"/>
    </row>
    <row r="326" spans="1:7" ht="24" x14ac:dyDescent="0.5">
      <c r="A326" s="5"/>
      <c r="B326" s="4" t="s">
        <v>134</v>
      </c>
      <c r="C326" s="6" t="s">
        <v>323</v>
      </c>
      <c r="D326" s="5">
        <v>2000400515</v>
      </c>
      <c r="E326" s="62"/>
      <c r="F326" s="10"/>
    </row>
    <row r="327" spans="1:7" ht="24" x14ac:dyDescent="0.5">
      <c r="A327" s="5"/>
      <c r="B327" s="8" t="s">
        <v>324</v>
      </c>
      <c r="C327" s="6" t="s">
        <v>323</v>
      </c>
      <c r="D327" s="5">
        <v>2000400709</v>
      </c>
      <c r="E327" s="78">
        <v>6000</v>
      </c>
      <c r="F327" s="10"/>
      <c r="G327" s="76"/>
    </row>
    <row r="328" spans="1:7" ht="24.75" x14ac:dyDescent="0.5">
      <c r="A328" s="5"/>
      <c r="B328" s="5"/>
      <c r="C328" s="2" t="s">
        <v>153</v>
      </c>
      <c r="D328" s="6"/>
      <c r="E328" s="11">
        <f>SUM(E297:E327)</f>
        <v>952000</v>
      </c>
      <c r="F328" s="10"/>
    </row>
    <row r="329" spans="1:7" ht="24.75" x14ac:dyDescent="0.5">
      <c r="A329" s="71"/>
      <c r="B329" s="71"/>
      <c r="C329" s="72"/>
      <c r="D329" s="73"/>
      <c r="E329" s="74"/>
      <c r="F329" s="75"/>
    </row>
    <row r="330" spans="1:7" ht="24.75" x14ac:dyDescent="0.5">
      <c r="A330" s="5"/>
      <c r="B330" s="5"/>
      <c r="C330" s="2" t="s">
        <v>154</v>
      </c>
      <c r="D330" s="6"/>
      <c r="E330" s="11">
        <f>SUM(E328)</f>
        <v>952000</v>
      </c>
      <c r="F330" s="10"/>
    </row>
    <row r="331" spans="1:7" ht="24" x14ac:dyDescent="0.5">
      <c r="A331" s="5">
        <v>52</v>
      </c>
      <c r="B331" s="4" t="s">
        <v>325</v>
      </c>
      <c r="C331" s="10"/>
      <c r="D331" s="6"/>
      <c r="E331" s="9"/>
      <c r="F331" s="10"/>
    </row>
    <row r="332" spans="1:7" ht="24" x14ac:dyDescent="0.5">
      <c r="A332" s="5"/>
      <c r="B332" s="4" t="s">
        <v>132</v>
      </c>
      <c r="C332" s="6" t="s">
        <v>127</v>
      </c>
      <c r="D332" s="5">
        <v>2000400337</v>
      </c>
      <c r="E332" s="62">
        <f>5000+6000</f>
        <v>11000</v>
      </c>
      <c r="F332" s="10"/>
    </row>
    <row r="333" spans="1:7" ht="24" x14ac:dyDescent="0.5">
      <c r="A333" s="5"/>
      <c r="B333" s="4" t="s">
        <v>134</v>
      </c>
      <c r="C333" s="6" t="s">
        <v>127</v>
      </c>
      <c r="D333" s="5">
        <v>2000400339</v>
      </c>
      <c r="E333" s="62">
        <f>7000+12000</f>
        <v>19000</v>
      </c>
      <c r="F333" s="10"/>
    </row>
    <row r="334" spans="1:7" ht="24" x14ac:dyDescent="0.5">
      <c r="A334" s="5"/>
      <c r="B334" s="4" t="s">
        <v>162</v>
      </c>
      <c r="C334" s="6" t="s">
        <v>127</v>
      </c>
      <c r="D334" s="5">
        <v>2000400341</v>
      </c>
      <c r="E334" s="62">
        <f>5000+6000</f>
        <v>11000</v>
      </c>
      <c r="F334" s="10"/>
    </row>
    <row r="335" spans="1:7" ht="24" x14ac:dyDescent="0.5">
      <c r="A335" s="5"/>
      <c r="B335" s="8" t="s">
        <v>326</v>
      </c>
      <c r="C335" s="6" t="s">
        <v>127</v>
      </c>
      <c r="D335" s="5">
        <v>2000400613</v>
      </c>
      <c r="E335" s="78">
        <v>8000</v>
      </c>
      <c r="F335" s="10"/>
      <c r="G335" s="76"/>
    </row>
    <row r="336" spans="1:7" ht="24" x14ac:dyDescent="0.5">
      <c r="A336" s="5"/>
      <c r="B336" s="8" t="s">
        <v>327</v>
      </c>
      <c r="C336" s="6" t="s">
        <v>127</v>
      </c>
      <c r="D336" s="5">
        <v>2000400614</v>
      </c>
      <c r="E336" s="7"/>
      <c r="F336" s="10"/>
    </row>
    <row r="337" spans="1:7" ht="24" x14ac:dyDescent="0.5">
      <c r="A337" s="5"/>
      <c r="B337" s="8" t="s">
        <v>328</v>
      </c>
      <c r="C337" s="6" t="s">
        <v>127</v>
      </c>
      <c r="D337" s="5">
        <v>2000400615</v>
      </c>
      <c r="E337" s="7"/>
      <c r="F337" s="10"/>
    </row>
    <row r="338" spans="1:7" ht="24" x14ac:dyDescent="0.5">
      <c r="A338" s="5">
        <v>53</v>
      </c>
      <c r="B338" s="4" t="s">
        <v>329</v>
      </c>
      <c r="C338" s="10"/>
      <c r="D338" s="6"/>
      <c r="E338" s="9"/>
      <c r="F338" s="10"/>
    </row>
    <row r="339" spans="1:7" ht="24" x14ac:dyDescent="0.5">
      <c r="A339" s="5"/>
      <c r="B339" s="4" t="s">
        <v>132</v>
      </c>
      <c r="C339" s="6" t="s">
        <v>330</v>
      </c>
      <c r="D339" s="5">
        <v>2000400238</v>
      </c>
      <c r="E339" s="62"/>
      <c r="F339" s="10"/>
    </row>
    <row r="340" spans="1:7" ht="24" x14ac:dyDescent="0.5">
      <c r="A340" s="5"/>
      <c r="B340" s="4" t="s">
        <v>134</v>
      </c>
      <c r="C340" s="6" t="s">
        <v>330</v>
      </c>
      <c r="D340" s="5">
        <v>2000400240</v>
      </c>
      <c r="E340" s="62"/>
      <c r="F340" s="10"/>
    </row>
    <row r="341" spans="1:7" ht="24" x14ac:dyDescent="0.5">
      <c r="A341" s="5"/>
      <c r="B341" s="8" t="s">
        <v>331</v>
      </c>
      <c r="C341" s="6" t="s">
        <v>330</v>
      </c>
      <c r="D341" s="5">
        <v>2000400636</v>
      </c>
      <c r="E341" s="7"/>
      <c r="F341" s="10"/>
    </row>
    <row r="342" spans="1:7" ht="24" x14ac:dyDescent="0.5">
      <c r="A342" s="5"/>
      <c r="B342" s="8" t="s">
        <v>332</v>
      </c>
      <c r="C342" s="6" t="s">
        <v>330</v>
      </c>
      <c r="D342" s="5">
        <v>2000400637</v>
      </c>
      <c r="E342" s="7"/>
      <c r="F342" s="10"/>
    </row>
    <row r="343" spans="1:7" ht="24" x14ac:dyDescent="0.5">
      <c r="A343" s="5">
        <v>54</v>
      </c>
      <c r="B343" s="4" t="s">
        <v>333</v>
      </c>
      <c r="C343" s="10"/>
      <c r="D343" s="6"/>
      <c r="E343" s="9"/>
      <c r="F343" s="10"/>
    </row>
    <row r="344" spans="1:7" ht="24" x14ac:dyDescent="0.5">
      <c r="A344" s="5"/>
      <c r="B344" s="4" t="s">
        <v>132</v>
      </c>
      <c r="C344" s="6" t="s">
        <v>121</v>
      </c>
      <c r="D344" s="5">
        <v>2000400349</v>
      </c>
      <c r="E344" s="62"/>
      <c r="F344" s="10"/>
    </row>
    <row r="345" spans="1:7" ht="24" x14ac:dyDescent="0.5">
      <c r="A345" s="5"/>
      <c r="B345" s="4" t="s">
        <v>134</v>
      </c>
      <c r="C345" s="6" t="s">
        <v>121</v>
      </c>
      <c r="D345" s="5">
        <v>2000400351</v>
      </c>
      <c r="E345" s="62"/>
      <c r="F345" s="10"/>
    </row>
    <row r="346" spans="1:7" ht="24" x14ac:dyDescent="0.5">
      <c r="A346" s="5"/>
      <c r="B346" s="4" t="s">
        <v>162</v>
      </c>
      <c r="C346" s="6" t="s">
        <v>121</v>
      </c>
      <c r="D346" s="5">
        <v>2000400353</v>
      </c>
      <c r="E346" s="62"/>
      <c r="F346" s="10"/>
    </row>
    <row r="347" spans="1:7" ht="24" x14ac:dyDescent="0.5">
      <c r="A347" s="5"/>
      <c r="B347" s="8" t="s">
        <v>334</v>
      </c>
      <c r="C347" s="6" t="s">
        <v>121</v>
      </c>
      <c r="D347" s="5">
        <v>2000400642</v>
      </c>
      <c r="E347" s="9"/>
      <c r="F347" s="10"/>
    </row>
    <row r="348" spans="1:7" ht="24" x14ac:dyDescent="0.5">
      <c r="A348" s="5"/>
      <c r="B348" s="8" t="s">
        <v>335</v>
      </c>
      <c r="C348" s="6" t="s">
        <v>121</v>
      </c>
      <c r="D348" s="5">
        <v>2000400643</v>
      </c>
      <c r="E348" s="7"/>
      <c r="F348" s="10"/>
    </row>
    <row r="349" spans="1:7" ht="24" x14ac:dyDescent="0.5">
      <c r="A349" s="5">
        <v>55</v>
      </c>
      <c r="B349" s="4" t="s">
        <v>336</v>
      </c>
      <c r="C349" s="10"/>
      <c r="D349" s="6"/>
      <c r="E349" s="9"/>
      <c r="F349" s="10"/>
    </row>
    <row r="350" spans="1:7" ht="24" x14ac:dyDescent="0.5">
      <c r="A350" s="5"/>
      <c r="B350" s="4" t="s">
        <v>132</v>
      </c>
      <c r="C350" s="6" t="s">
        <v>337</v>
      </c>
      <c r="D350" s="5">
        <v>2000400198</v>
      </c>
      <c r="E350" s="62">
        <f>7000+12000</f>
        <v>19000</v>
      </c>
      <c r="F350" s="10"/>
    </row>
    <row r="351" spans="1:7" ht="24" x14ac:dyDescent="0.5">
      <c r="A351" s="5"/>
      <c r="B351" s="4" t="s">
        <v>134</v>
      </c>
      <c r="C351" s="6" t="s">
        <v>337</v>
      </c>
      <c r="D351" s="5">
        <v>2000400200</v>
      </c>
      <c r="E351" s="62">
        <f>5000+6000</f>
        <v>11000</v>
      </c>
      <c r="F351" s="10"/>
    </row>
    <row r="352" spans="1:7" ht="24" x14ac:dyDescent="0.5">
      <c r="A352" s="5"/>
      <c r="B352" s="8" t="s">
        <v>338</v>
      </c>
      <c r="C352" s="6" t="s">
        <v>337</v>
      </c>
      <c r="D352" s="5">
        <v>2000400602</v>
      </c>
      <c r="E352" s="78">
        <v>6000</v>
      </c>
      <c r="F352" s="10"/>
      <c r="G352" s="76"/>
    </row>
    <row r="353" spans="1:6" ht="24" x14ac:dyDescent="0.5">
      <c r="A353" s="5"/>
      <c r="B353" s="8" t="s">
        <v>339</v>
      </c>
      <c r="C353" s="6" t="s">
        <v>337</v>
      </c>
      <c r="D353" s="5">
        <v>2000400603</v>
      </c>
      <c r="E353" s="7"/>
      <c r="F353" s="10"/>
    </row>
    <row r="354" spans="1:6" ht="24" x14ac:dyDescent="0.5">
      <c r="A354" s="5">
        <v>56</v>
      </c>
      <c r="B354" s="4" t="s">
        <v>340</v>
      </c>
      <c r="C354" s="10"/>
      <c r="D354" s="6"/>
      <c r="E354" s="9"/>
      <c r="F354" s="10"/>
    </row>
    <row r="355" spans="1:6" ht="24" x14ac:dyDescent="0.5">
      <c r="A355" s="5"/>
      <c r="B355" s="4" t="s">
        <v>132</v>
      </c>
      <c r="C355" s="6" t="s">
        <v>28</v>
      </c>
      <c r="D355" s="5">
        <v>2000400379</v>
      </c>
      <c r="E355" s="62">
        <f>5000+2000</f>
        <v>7000</v>
      </c>
      <c r="F355" s="10"/>
    </row>
    <row r="356" spans="1:6" ht="24" x14ac:dyDescent="0.5">
      <c r="A356" s="5"/>
      <c r="B356" s="4" t="s">
        <v>134</v>
      </c>
      <c r="C356" s="6" t="s">
        <v>28</v>
      </c>
      <c r="D356" s="5">
        <v>2000400381</v>
      </c>
      <c r="E356" s="62">
        <f t="shared" ref="E356:E357" si="1">5000+6000</f>
        <v>11000</v>
      </c>
      <c r="F356" s="10"/>
    </row>
    <row r="357" spans="1:6" ht="24" x14ac:dyDescent="0.5">
      <c r="A357" s="5"/>
      <c r="B357" s="4" t="s">
        <v>162</v>
      </c>
      <c r="C357" s="6" t="s">
        <v>28</v>
      </c>
      <c r="D357" s="5">
        <v>2000400383</v>
      </c>
      <c r="E357" s="62">
        <f t="shared" si="1"/>
        <v>11000</v>
      </c>
      <c r="F357" s="10"/>
    </row>
    <row r="358" spans="1:6" ht="24" x14ac:dyDescent="0.5">
      <c r="A358" s="5"/>
      <c r="B358" s="8" t="s">
        <v>341</v>
      </c>
      <c r="C358" s="6" t="s">
        <v>28</v>
      </c>
      <c r="D358" s="5">
        <v>2000400689</v>
      </c>
      <c r="E358" s="7"/>
      <c r="F358" s="10"/>
    </row>
    <row r="359" spans="1:6" ht="24" x14ac:dyDescent="0.5">
      <c r="A359" s="5"/>
      <c r="B359" s="8" t="s">
        <v>342</v>
      </c>
      <c r="C359" s="6" t="s">
        <v>28</v>
      </c>
      <c r="D359" s="5">
        <v>2000400690</v>
      </c>
      <c r="E359" s="7"/>
      <c r="F359" s="10"/>
    </row>
    <row r="360" spans="1:6" ht="24" x14ac:dyDescent="0.5">
      <c r="A360" s="5"/>
      <c r="B360" s="8" t="s">
        <v>343</v>
      </c>
      <c r="C360" s="6" t="s">
        <v>28</v>
      </c>
      <c r="D360" s="5">
        <v>2000400691</v>
      </c>
      <c r="E360" s="7"/>
      <c r="F360" s="10"/>
    </row>
    <row r="361" spans="1:6" ht="24.75" x14ac:dyDescent="0.5">
      <c r="A361" s="5"/>
      <c r="B361" s="5"/>
      <c r="C361" s="2" t="s">
        <v>153</v>
      </c>
      <c r="D361" s="6"/>
      <c r="E361" s="11">
        <f>SUM(E330:E360)</f>
        <v>1066000</v>
      </c>
      <c r="F361" s="10"/>
    </row>
    <row r="362" spans="1:6" ht="24.75" x14ac:dyDescent="0.5">
      <c r="A362" s="71"/>
      <c r="B362" s="71"/>
      <c r="C362" s="72"/>
      <c r="D362" s="73"/>
      <c r="E362" s="74"/>
      <c r="F362" s="75"/>
    </row>
    <row r="363" spans="1:6" ht="24.75" x14ac:dyDescent="0.5">
      <c r="A363" s="5"/>
      <c r="B363" s="5"/>
      <c r="C363" s="2" t="s">
        <v>154</v>
      </c>
      <c r="D363" s="6"/>
      <c r="E363" s="11">
        <f>SUM(E361)</f>
        <v>1066000</v>
      </c>
      <c r="F363" s="10"/>
    </row>
    <row r="364" spans="1:6" ht="24" x14ac:dyDescent="0.5">
      <c r="A364" s="5">
        <v>57</v>
      </c>
      <c r="B364" s="4" t="s">
        <v>344</v>
      </c>
      <c r="C364" s="10"/>
      <c r="D364" s="6"/>
      <c r="E364" s="9"/>
      <c r="F364" s="10"/>
    </row>
    <row r="365" spans="1:6" ht="24" x14ac:dyDescent="0.5">
      <c r="A365" s="5"/>
      <c r="B365" s="4" t="s">
        <v>132</v>
      </c>
      <c r="C365" s="6" t="s">
        <v>345</v>
      </c>
      <c r="D365" s="5">
        <v>2000400312</v>
      </c>
      <c r="E365" s="62">
        <f>9000+24000</f>
        <v>33000</v>
      </c>
      <c r="F365" s="10"/>
    </row>
    <row r="366" spans="1:6" ht="24" x14ac:dyDescent="0.5">
      <c r="A366" s="5"/>
      <c r="B366" s="4" t="s">
        <v>134</v>
      </c>
      <c r="C366" s="6" t="s">
        <v>345</v>
      </c>
      <c r="D366" s="5">
        <v>2000400314</v>
      </c>
      <c r="E366" s="62">
        <f>7000+12000</f>
        <v>19000</v>
      </c>
      <c r="F366" s="10"/>
    </row>
    <row r="367" spans="1:6" ht="24" x14ac:dyDescent="0.5">
      <c r="A367" s="5"/>
      <c r="B367" s="4" t="s">
        <v>162</v>
      </c>
      <c r="C367" s="6" t="s">
        <v>345</v>
      </c>
      <c r="D367" s="5">
        <v>2000400316</v>
      </c>
      <c r="E367" s="62">
        <f>5000+6000</f>
        <v>11000</v>
      </c>
      <c r="F367" s="10"/>
    </row>
    <row r="368" spans="1:6" ht="24" x14ac:dyDescent="0.5">
      <c r="A368" s="5"/>
      <c r="B368" s="4" t="s">
        <v>191</v>
      </c>
      <c r="C368" s="6" t="s">
        <v>345</v>
      </c>
      <c r="D368" s="5">
        <v>2000400503</v>
      </c>
      <c r="E368" s="62"/>
      <c r="F368" s="10"/>
    </row>
    <row r="369" spans="1:6" ht="24" x14ac:dyDescent="0.5">
      <c r="A369" s="5"/>
      <c r="B369" s="8" t="s">
        <v>346</v>
      </c>
      <c r="C369" s="6" t="s">
        <v>345</v>
      </c>
      <c r="D369" s="5">
        <v>2000400569</v>
      </c>
      <c r="E369" s="7"/>
      <c r="F369" s="10"/>
    </row>
    <row r="370" spans="1:6" ht="24" x14ac:dyDescent="0.5">
      <c r="A370" s="5">
        <v>58</v>
      </c>
      <c r="B370" s="4" t="s">
        <v>347</v>
      </c>
      <c r="C370" s="10"/>
      <c r="D370" s="6"/>
      <c r="E370" s="9"/>
      <c r="F370" s="10"/>
    </row>
    <row r="371" spans="1:6" ht="24" x14ac:dyDescent="0.5">
      <c r="A371" s="5"/>
      <c r="B371" s="4" t="s">
        <v>132</v>
      </c>
      <c r="C371" s="6" t="s">
        <v>25</v>
      </c>
      <c r="D371" s="5">
        <v>2000400272</v>
      </c>
      <c r="E371" s="62"/>
      <c r="F371" s="10"/>
    </row>
    <row r="372" spans="1:6" ht="24" x14ac:dyDescent="0.5">
      <c r="A372" s="5"/>
      <c r="B372" s="4" t="s">
        <v>134</v>
      </c>
      <c r="C372" s="6" t="s">
        <v>25</v>
      </c>
      <c r="D372" s="5">
        <v>2000400274</v>
      </c>
      <c r="E372" s="62"/>
      <c r="F372" s="10"/>
    </row>
    <row r="373" spans="1:6" ht="24" x14ac:dyDescent="0.5">
      <c r="A373" s="5"/>
      <c r="B373" s="8" t="s">
        <v>348</v>
      </c>
      <c r="C373" s="6" t="s">
        <v>25</v>
      </c>
      <c r="D373" s="5">
        <v>2000400662</v>
      </c>
      <c r="E373" s="7"/>
      <c r="F373" s="10"/>
    </row>
    <row r="374" spans="1:6" ht="24" x14ac:dyDescent="0.5">
      <c r="A374" s="5"/>
      <c r="B374" s="8" t="s">
        <v>349</v>
      </c>
      <c r="C374" s="6" t="s">
        <v>25</v>
      </c>
      <c r="D374" s="5">
        <v>2000400663</v>
      </c>
      <c r="E374" s="7"/>
      <c r="F374" s="10"/>
    </row>
    <row r="375" spans="1:6" ht="24" x14ac:dyDescent="0.5">
      <c r="A375" s="5">
        <v>59</v>
      </c>
      <c r="B375" s="4" t="s">
        <v>350</v>
      </c>
      <c r="C375" s="10"/>
      <c r="D375" s="6"/>
      <c r="E375" s="9"/>
      <c r="F375" s="10"/>
    </row>
    <row r="376" spans="1:6" ht="24" x14ac:dyDescent="0.5">
      <c r="A376" s="5"/>
      <c r="B376" s="4" t="s">
        <v>132</v>
      </c>
      <c r="C376" s="6" t="s">
        <v>31</v>
      </c>
      <c r="D376" s="5">
        <v>2000400242</v>
      </c>
      <c r="E376" s="62"/>
      <c r="F376" s="10"/>
    </row>
    <row r="377" spans="1:6" ht="24" x14ac:dyDescent="0.5">
      <c r="A377" s="5"/>
      <c r="B377" s="4" t="s">
        <v>134</v>
      </c>
      <c r="C377" s="6" t="s">
        <v>31</v>
      </c>
      <c r="D377" s="5">
        <v>2000400244</v>
      </c>
      <c r="E377" s="62"/>
      <c r="F377" s="10"/>
    </row>
    <row r="378" spans="1:6" ht="24" x14ac:dyDescent="0.5">
      <c r="A378" s="5"/>
      <c r="B378" s="8" t="s">
        <v>351</v>
      </c>
      <c r="C378" s="6" t="s">
        <v>31</v>
      </c>
      <c r="D378" s="5">
        <v>2000400640</v>
      </c>
      <c r="E378" s="7"/>
      <c r="F378" s="10"/>
    </row>
    <row r="379" spans="1:6" ht="24" x14ac:dyDescent="0.5">
      <c r="A379" s="5"/>
      <c r="B379" s="8" t="s">
        <v>352</v>
      </c>
      <c r="C379" s="6" t="s">
        <v>31</v>
      </c>
      <c r="D379" s="5">
        <v>2000400641</v>
      </c>
      <c r="E379" s="7"/>
      <c r="F379" s="10"/>
    </row>
    <row r="380" spans="1:6" ht="24" x14ac:dyDescent="0.5">
      <c r="A380" s="5">
        <v>60</v>
      </c>
      <c r="B380" s="4" t="s">
        <v>353</v>
      </c>
      <c r="C380" s="10"/>
      <c r="D380" s="6"/>
      <c r="E380" s="9"/>
      <c r="F380" s="10"/>
    </row>
    <row r="381" spans="1:6" ht="24" x14ac:dyDescent="0.5">
      <c r="A381" s="5"/>
      <c r="B381" s="4" t="s">
        <v>132</v>
      </c>
      <c r="C381" s="6" t="s">
        <v>354</v>
      </c>
      <c r="D381" s="5">
        <v>2000400222</v>
      </c>
      <c r="E381" s="62"/>
      <c r="F381" s="10"/>
    </row>
    <row r="382" spans="1:6" ht="24" x14ac:dyDescent="0.5">
      <c r="A382" s="16"/>
      <c r="B382" s="4" t="s">
        <v>134</v>
      </c>
      <c r="C382" s="6" t="s">
        <v>354</v>
      </c>
      <c r="D382" s="5">
        <v>2000400224</v>
      </c>
      <c r="E382" s="62"/>
      <c r="F382" s="21"/>
    </row>
    <row r="383" spans="1:6" ht="24" x14ac:dyDescent="0.5">
      <c r="A383" s="5"/>
      <c r="B383" s="8" t="s">
        <v>355</v>
      </c>
      <c r="C383" s="6" t="s">
        <v>354</v>
      </c>
      <c r="D383" s="5">
        <v>2000400627</v>
      </c>
      <c r="E383" s="7"/>
      <c r="F383" s="10"/>
    </row>
    <row r="384" spans="1:6" ht="24" x14ac:dyDescent="0.5">
      <c r="A384" s="5"/>
      <c r="B384" s="8" t="s">
        <v>356</v>
      </c>
      <c r="C384" s="6" t="s">
        <v>354</v>
      </c>
      <c r="D384" s="5">
        <v>2000400628</v>
      </c>
      <c r="E384" s="7"/>
      <c r="F384" s="10"/>
    </row>
    <row r="385" spans="1:6" ht="24" x14ac:dyDescent="0.5">
      <c r="A385" s="5">
        <v>61</v>
      </c>
      <c r="B385" s="4" t="s">
        <v>357</v>
      </c>
      <c r="C385" s="10"/>
      <c r="D385" s="6"/>
      <c r="E385" s="9"/>
      <c r="F385" s="10"/>
    </row>
    <row r="386" spans="1:6" ht="24" x14ac:dyDescent="0.5">
      <c r="A386" s="5"/>
      <c r="B386" s="4" t="s">
        <v>132</v>
      </c>
      <c r="C386" s="6" t="s">
        <v>358</v>
      </c>
      <c r="D386" s="5">
        <v>2000400163</v>
      </c>
      <c r="E386" s="62"/>
      <c r="F386" s="10"/>
    </row>
    <row r="387" spans="1:6" ht="24" x14ac:dyDescent="0.5">
      <c r="A387" s="5"/>
      <c r="B387" s="8" t="s">
        <v>359</v>
      </c>
      <c r="C387" s="6" t="s">
        <v>358</v>
      </c>
      <c r="D387" s="5">
        <v>2000400683</v>
      </c>
      <c r="E387" s="9"/>
      <c r="F387" s="10"/>
    </row>
    <row r="388" spans="1:6" ht="24" x14ac:dyDescent="0.5">
      <c r="A388" s="5">
        <v>62</v>
      </c>
      <c r="B388" s="4" t="s">
        <v>360</v>
      </c>
      <c r="C388" s="10"/>
      <c r="D388" s="6"/>
      <c r="E388" s="9"/>
      <c r="F388" s="10"/>
    </row>
    <row r="389" spans="1:6" ht="24" x14ac:dyDescent="0.5">
      <c r="A389" s="5"/>
      <c r="B389" s="4" t="s">
        <v>132</v>
      </c>
      <c r="C389" s="6" t="s">
        <v>361</v>
      </c>
      <c r="D389" s="5">
        <v>2000400161</v>
      </c>
      <c r="E389" s="62">
        <f>7000+12000</f>
        <v>19000</v>
      </c>
      <c r="F389" s="10"/>
    </row>
    <row r="390" spans="1:6" ht="24" x14ac:dyDescent="0.5">
      <c r="A390" s="5">
        <v>63</v>
      </c>
      <c r="B390" s="4" t="s">
        <v>362</v>
      </c>
      <c r="C390" s="10"/>
      <c r="D390" s="6"/>
      <c r="E390" s="9"/>
      <c r="F390" s="10"/>
    </row>
    <row r="391" spans="1:6" ht="24" x14ac:dyDescent="0.5">
      <c r="A391" s="5"/>
      <c r="B391" s="4" t="s">
        <v>132</v>
      </c>
      <c r="C391" s="6" t="s">
        <v>363</v>
      </c>
      <c r="D391" s="5">
        <v>2000400153</v>
      </c>
      <c r="E391" s="62">
        <f>5000+6000</f>
        <v>11000</v>
      </c>
      <c r="F391" s="10"/>
    </row>
    <row r="392" spans="1:6" ht="24" x14ac:dyDescent="0.5">
      <c r="A392" s="5"/>
      <c r="B392" s="8" t="s">
        <v>364</v>
      </c>
      <c r="C392" s="6" t="s">
        <v>363</v>
      </c>
      <c r="D392" s="5">
        <v>2000400646</v>
      </c>
      <c r="E392" s="9"/>
      <c r="F392" s="10"/>
    </row>
    <row r="393" spans="1:6" ht="24" x14ac:dyDescent="0.5">
      <c r="A393" s="5"/>
      <c r="B393" s="4"/>
      <c r="C393" s="6"/>
      <c r="D393" s="6"/>
      <c r="E393" s="9"/>
      <c r="F393" s="10"/>
    </row>
    <row r="394" spans="1:6" ht="24.75" x14ac:dyDescent="0.5">
      <c r="A394" s="5"/>
      <c r="B394" s="5"/>
      <c r="C394" s="2" t="s">
        <v>153</v>
      </c>
      <c r="D394" s="6"/>
      <c r="E394" s="11">
        <f>SUM(E363:E393)</f>
        <v>1159000</v>
      </c>
      <c r="F394" s="10"/>
    </row>
    <row r="395" spans="1:6" ht="24.75" x14ac:dyDescent="0.5">
      <c r="A395" s="71"/>
      <c r="B395" s="71"/>
      <c r="C395" s="72"/>
      <c r="D395" s="73"/>
      <c r="E395" s="74"/>
      <c r="F395" s="75"/>
    </row>
    <row r="396" spans="1:6" ht="24.75" x14ac:dyDescent="0.5">
      <c r="A396" s="5"/>
      <c r="B396" s="5"/>
      <c r="C396" s="2" t="s">
        <v>154</v>
      </c>
      <c r="D396" s="6"/>
      <c r="E396" s="11">
        <f>SUM(E394)</f>
        <v>1159000</v>
      </c>
      <c r="F396" s="10"/>
    </row>
    <row r="397" spans="1:6" ht="24" x14ac:dyDescent="0.5">
      <c r="A397" s="5">
        <v>64</v>
      </c>
      <c r="B397" s="4" t="s">
        <v>365</v>
      </c>
      <c r="C397" s="10"/>
      <c r="D397" s="6"/>
      <c r="E397" s="9"/>
      <c r="F397" s="10"/>
    </row>
    <row r="398" spans="1:6" ht="24" x14ac:dyDescent="0.5">
      <c r="A398" s="5"/>
      <c r="B398" s="4" t="s">
        <v>132</v>
      </c>
      <c r="C398" s="6" t="s">
        <v>366</v>
      </c>
      <c r="D398" s="5">
        <v>2000400138</v>
      </c>
      <c r="E398" s="62"/>
      <c r="F398" s="10"/>
    </row>
    <row r="399" spans="1:6" ht="24" x14ac:dyDescent="0.5">
      <c r="A399" s="5"/>
      <c r="B399" s="8" t="s">
        <v>367</v>
      </c>
      <c r="C399" s="6" t="s">
        <v>366</v>
      </c>
      <c r="D399" s="5">
        <v>2000400568</v>
      </c>
      <c r="E399" s="7"/>
      <c r="F399" s="10"/>
    </row>
    <row r="400" spans="1:6" ht="24" x14ac:dyDescent="0.5">
      <c r="A400" s="5">
        <v>65</v>
      </c>
      <c r="B400" s="4" t="s">
        <v>368</v>
      </c>
      <c r="C400" s="10"/>
      <c r="D400" s="6"/>
      <c r="E400" s="9"/>
      <c r="F400" s="10"/>
    </row>
    <row r="401" spans="1:6" ht="24" x14ac:dyDescent="0.5">
      <c r="A401" s="5"/>
      <c r="B401" s="4" t="s">
        <v>132</v>
      </c>
      <c r="C401" s="6" t="s">
        <v>37</v>
      </c>
      <c r="D401" s="5">
        <v>2000400411</v>
      </c>
      <c r="E401" s="62"/>
      <c r="F401" s="10"/>
    </row>
    <row r="402" spans="1:6" ht="24" x14ac:dyDescent="0.5">
      <c r="A402" s="5"/>
      <c r="B402" s="4" t="s">
        <v>134</v>
      </c>
      <c r="C402" s="6" t="s">
        <v>37</v>
      </c>
      <c r="D402" s="5">
        <v>2000400413</v>
      </c>
      <c r="E402" s="62"/>
      <c r="F402" s="10"/>
    </row>
    <row r="403" spans="1:6" ht="24" x14ac:dyDescent="0.5">
      <c r="A403" s="5"/>
      <c r="B403" s="4" t="s">
        <v>162</v>
      </c>
      <c r="C403" s="6" t="s">
        <v>37</v>
      </c>
      <c r="D403" s="5">
        <v>2000400417</v>
      </c>
      <c r="E403" s="62">
        <f>11000+30000</f>
        <v>41000</v>
      </c>
      <c r="F403" s="10"/>
    </row>
    <row r="404" spans="1:6" ht="24" x14ac:dyDescent="0.5">
      <c r="A404" s="5"/>
      <c r="B404" s="4" t="s">
        <v>191</v>
      </c>
      <c r="C404" s="6" t="s">
        <v>37</v>
      </c>
      <c r="D404" s="5">
        <v>2000400419</v>
      </c>
      <c r="E404" s="62"/>
      <c r="F404" s="10"/>
    </row>
    <row r="405" spans="1:6" ht="24" x14ac:dyDescent="0.5">
      <c r="A405" s="5"/>
      <c r="B405" s="8" t="s">
        <v>369</v>
      </c>
      <c r="C405" s="6" t="s">
        <v>37</v>
      </c>
      <c r="D405" s="5">
        <v>2000400415</v>
      </c>
      <c r="E405" s="7"/>
      <c r="F405" s="10"/>
    </row>
    <row r="406" spans="1:6" ht="24" x14ac:dyDescent="0.5">
      <c r="A406" s="5"/>
      <c r="B406" s="8" t="s">
        <v>370</v>
      </c>
      <c r="C406" s="6" t="s">
        <v>37</v>
      </c>
      <c r="D406" s="5">
        <v>2000400416</v>
      </c>
      <c r="E406" s="7"/>
      <c r="F406" s="10"/>
    </row>
    <row r="407" spans="1:6" ht="24" x14ac:dyDescent="0.5">
      <c r="A407" s="5"/>
      <c r="B407" s="8" t="s">
        <v>371</v>
      </c>
      <c r="C407" s="6" t="s">
        <v>37</v>
      </c>
      <c r="D407" s="5">
        <v>2000400610</v>
      </c>
      <c r="E407" s="7"/>
      <c r="F407" s="10"/>
    </row>
    <row r="408" spans="1:6" ht="24" x14ac:dyDescent="0.5">
      <c r="A408" s="5"/>
      <c r="B408" s="8" t="s">
        <v>372</v>
      </c>
      <c r="C408" s="6" t="s">
        <v>37</v>
      </c>
      <c r="D408" s="5">
        <v>2000400611</v>
      </c>
      <c r="E408" s="9"/>
      <c r="F408" s="10"/>
    </row>
    <row r="409" spans="1:6" ht="24" x14ac:dyDescent="0.5">
      <c r="A409" s="5"/>
      <c r="B409" s="8" t="s">
        <v>373</v>
      </c>
      <c r="C409" s="6" t="s">
        <v>37</v>
      </c>
      <c r="D409" s="5">
        <v>2000400612</v>
      </c>
      <c r="E409" s="7"/>
      <c r="F409" s="10"/>
    </row>
    <row r="410" spans="1:6" ht="24" x14ac:dyDescent="0.5">
      <c r="A410" s="5">
        <v>66</v>
      </c>
      <c r="B410" s="4" t="s">
        <v>374</v>
      </c>
      <c r="C410" s="10"/>
      <c r="D410" s="6"/>
      <c r="E410" s="9"/>
      <c r="F410" s="10"/>
    </row>
    <row r="411" spans="1:6" ht="24" x14ac:dyDescent="0.5">
      <c r="A411" s="5"/>
      <c r="B411" s="4" t="s">
        <v>132</v>
      </c>
      <c r="C411" s="6" t="s">
        <v>34</v>
      </c>
      <c r="D411" s="5">
        <v>2000400385</v>
      </c>
      <c r="E411" s="62">
        <f>5000+6000</f>
        <v>11000</v>
      </c>
      <c r="F411" s="10"/>
    </row>
    <row r="412" spans="1:6" ht="24" x14ac:dyDescent="0.5">
      <c r="A412" s="5"/>
      <c r="B412" s="4" t="s">
        <v>134</v>
      </c>
      <c r="C412" s="6" t="s">
        <v>34</v>
      </c>
      <c r="D412" s="5">
        <v>2000400387</v>
      </c>
      <c r="E412" s="62"/>
      <c r="F412" s="10"/>
    </row>
    <row r="413" spans="1:6" ht="24" x14ac:dyDescent="0.5">
      <c r="A413" s="5"/>
      <c r="B413" s="4" t="s">
        <v>162</v>
      </c>
      <c r="C413" s="6" t="s">
        <v>34</v>
      </c>
      <c r="D413" s="5">
        <v>2000400389</v>
      </c>
      <c r="E413" s="62"/>
      <c r="F413" s="10"/>
    </row>
    <row r="414" spans="1:6" ht="24" x14ac:dyDescent="0.5">
      <c r="A414" s="5"/>
      <c r="B414" s="8" t="s">
        <v>375</v>
      </c>
      <c r="C414" s="6" t="s">
        <v>34</v>
      </c>
      <c r="D414" s="5">
        <v>2000400692</v>
      </c>
      <c r="E414" s="7"/>
      <c r="F414" s="10"/>
    </row>
    <row r="415" spans="1:6" ht="24" x14ac:dyDescent="0.5">
      <c r="A415" s="5"/>
      <c r="B415" s="8" t="s">
        <v>376</v>
      </c>
      <c r="C415" s="6" t="s">
        <v>34</v>
      </c>
      <c r="D415" s="5">
        <v>2000400693</v>
      </c>
      <c r="E415" s="7"/>
      <c r="F415" s="10"/>
    </row>
    <row r="416" spans="1:6" ht="24" x14ac:dyDescent="0.5">
      <c r="A416" s="5"/>
      <c r="B416" s="8" t="s">
        <v>377</v>
      </c>
      <c r="C416" s="6"/>
      <c r="D416" s="5"/>
      <c r="E416" s="7"/>
      <c r="F416" s="10"/>
    </row>
    <row r="417" spans="1:6" ht="24" x14ac:dyDescent="0.5">
      <c r="A417" s="5">
        <v>67</v>
      </c>
      <c r="B417" s="4" t="s">
        <v>378</v>
      </c>
      <c r="C417" s="6"/>
      <c r="D417" s="5"/>
      <c r="E417" s="7"/>
      <c r="F417" s="10"/>
    </row>
    <row r="418" spans="1:6" ht="24" x14ac:dyDescent="0.5">
      <c r="A418" s="5"/>
      <c r="B418" s="4" t="s">
        <v>132</v>
      </c>
      <c r="C418" s="6" t="s">
        <v>379</v>
      </c>
      <c r="D418" s="5">
        <v>2000400185</v>
      </c>
      <c r="E418" s="62">
        <f>7000+14000</f>
        <v>21000</v>
      </c>
      <c r="F418" s="10"/>
    </row>
    <row r="419" spans="1:6" ht="24" x14ac:dyDescent="0.5">
      <c r="A419" s="5"/>
      <c r="B419" s="4" t="s">
        <v>134</v>
      </c>
      <c r="C419" s="6" t="s">
        <v>379</v>
      </c>
      <c r="D419" s="5">
        <v>2000400187</v>
      </c>
      <c r="E419" s="62"/>
      <c r="F419" s="10"/>
    </row>
    <row r="420" spans="1:6" ht="24" x14ac:dyDescent="0.5">
      <c r="A420" s="5"/>
      <c r="B420" s="8" t="s">
        <v>380</v>
      </c>
      <c r="C420" s="6" t="s">
        <v>379</v>
      </c>
      <c r="D420" s="5">
        <v>2000400588</v>
      </c>
      <c r="E420" s="9"/>
      <c r="F420" s="10"/>
    </row>
    <row r="421" spans="1:6" ht="24" x14ac:dyDescent="0.5">
      <c r="A421" s="5"/>
      <c r="B421" s="8" t="s">
        <v>381</v>
      </c>
      <c r="C421" s="6" t="s">
        <v>379</v>
      </c>
      <c r="D421" s="5">
        <v>2000400589</v>
      </c>
      <c r="E421" s="7"/>
      <c r="F421" s="10"/>
    </row>
    <row r="422" spans="1:6" ht="24" x14ac:dyDescent="0.5">
      <c r="A422" s="5">
        <v>68</v>
      </c>
      <c r="B422" s="4" t="s">
        <v>382</v>
      </c>
      <c r="C422" s="10"/>
      <c r="D422" s="6"/>
      <c r="E422" s="9"/>
      <c r="F422" s="10"/>
    </row>
    <row r="423" spans="1:6" ht="24" x14ac:dyDescent="0.5">
      <c r="A423" s="5"/>
      <c r="B423" s="4" t="s">
        <v>132</v>
      </c>
      <c r="C423" s="6" t="s">
        <v>383</v>
      </c>
      <c r="D423" s="5">
        <v>2000400157</v>
      </c>
      <c r="E423" s="62"/>
      <c r="F423" s="10"/>
    </row>
    <row r="424" spans="1:6" ht="24" x14ac:dyDescent="0.5">
      <c r="A424" s="5"/>
      <c r="B424" s="8" t="s">
        <v>384</v>
      </c>
      <c r="C424" s="6" t="s">
        <v>383</v>
      </c>
      <c r="D424" s="5">
        <v>2000400659</v>
      </c>
      <c r="E424" s="9"/>
      <c r="F424" s="10"/>
    </row>
    <row r="425" spans="1:6" ht="24" x14ac:dyDescent="0.5">
      <c r="A425" s="5">
        <v>69</v>
      </c>
      <c r="B425" s="4" t="s">
        <v>385</v>
      </c>
      <c r="C425" s="10"/>
      <c r="D425" s="6"/>
      <c r="E425" s="9"/>
      <c r="F425" s="10"/>
    </row>
    <row r="426" spans="1:6" ht="24" x14ac:dyDescent="0.5">
      <c r="A426" s="5"/>
      <c r="B426" s="4" t="s">
        <v>132</v>
      </c>
      <c r="C426" s="6" t="s">
        <v>43</v>
      </c>
      <c r="D426" s="5">
        <v>2000400148</v>
      </c>
      <c r="E426" s="62"/>
      <c r="F426" s="10"/>
    </row>
    <row r="427" spans="1:6" ht="24.75" x14ac:dyDescent="0.5">
      <c r="A427" s="5"/>
      <c r="B427" s="5"/>
      <c r="C427" s="2" t="s">
        <v>153</v>
      </c>
      <c r="D427" s="6"/>
      <c r="E427" s="11">
        <f>SUM(E396:E426)</f>
        <v>1232000</v>
      </c>
      <c r="F427" s="10"/>
    </row>
    <row r="428" spans="1:6" ht="24.75" x14ac:dyDescent="0.5">
      <c r="A428" s="71"/>
      <c r="B428" s="71"/>
      <c r="C428" s="72"/>
      <c r="D428" s="73"/>
      <c r="E428" s="74"/>
      <c r="F428" s="75"/>
    </row>
    <row r="429" spans="1:6" ht="24.75" x14ac:dyDescent="0.5">
      <c r="A429" s="5"/>
      <c r="B429" s="5"/>
      <c r="C429" s="2" t="s">
        <v>154</v>
      </c>
      <c r="D429" s="6"/>
      <c r="E429" s="11">
        <f>SUM(E427)</f>
        <v>1232000</v>
      </c>
      <c r="F429" s="10"/>
    </row>
    <row r="430" spans="1:6" ht="24" x14ac:dyDescent="0.5">
      <c r="A430" s="5"/>
      <c r="B430" s="8" t="s">
        <v>386</v>
      </c>
      <c r="C430" s="6" t="s">
        <v>43</v>
      </c>
      <c r="D430" s="5">
        <v>2000400150</v>
      </c>
      <c r="E430" s="7"/>
      <c r="F430" s="10"/>
    </row>
    <row r="431" spans="1:6" ht="24" x14ac:dyDescent="0.5">
      <c r="A431" s="5"/>
      <c r="B431" s="8" t="s">
        <v>387</v>
      </c>
      <c r="C431" s="6" t="s">
        <v>43</v>
      </c>
      <c r="D431" s="5">
        <v>2000400634</v>
      </c>
      <c r="E431" s="9"/>
      <c r="F431" s="10"/>
    </row>
    <row r="432" spans="1:6" ht="24" x14ac:dyDescent="0.5">
      <c r="A432" s="5">
        <v>70</v>
      </c>
      <c r="B432" s="4" t="s">
        <v>388</v>
      </c>
      <c r="C432" s="10"/>
      <c r="D432" s="6"/>
      <c r="E432" s="9"/>
      <c r="F432" s="10"/>
    </row>
    <row r="433" spans="1:7" ht="24" x14ac:dyDescent="0.5">
      <c r="A433" s="5"/>
      <c r="B433" s="4" t="s">
        <v>132</v>
      </c>
      <c r="C433" s="6" t="s">
        <v>49</v>
      </c>
      <c r="D433" s="5">
        <v>2000400373</v>
      </c>
      <c r="E433" s="62">
        <f>5000+6000</f>
        <v>11000</v>
      </c>
      <c r="F433" s="10"/>
    </row>
    <row r="434" spans="1:7" ht="24" x14ac:dyDescent="0.5">
      <c r="A434" s="5"/>
      <c r="B434" s="4" t="s">
        <v>134</v>
      </c>
      <c r="C434" s="6" t="s">
        <v>49</v>
      </c>
      <c r="D434" s="5">
        <v>2000400375</v>
      </c>
      <c r="E434" s="62">
        <f t="shared" ref="E434:E435" si="2">5000+6000</f>
        <v>11000</v>
      </c>
      <c r="F434" s="10"/>
    </row>
    <row r="435" spans="1:7" ht="24" x14ac:dyDescent="0.5">
      <c r="A435" s="5"/>
      <c r="B435" s="4" t="s">
        <v>162</v>
      </c>
      <c r="C435" s="6" t="s">
        <v>49</v>
      </c>
      <c r="D435" s="5">
        <v>2000400377</v>
      </c>
      <c r="E435" s="62">
        <f t="shared" si="2"/>
        <v>11000</v>
      </c>
      <c r="F435" s="10"/>
    </row>
    <row r="436" spans="1:7" ht="24" x14ac:dyDescent="0.5">
      <c r="A436" s="5"/>
      <c r="B436" s="8" t="s">
        <v>389</v>
      </c>
      <c r="C436" s="6" t="s">
        <v>49</v>
      </c>
      <c r="D436" s="5">
        <v>2000400679</v>
      </c>
      <c r="E436" s="79">
        <v>6000</v>
      </c>
      <c r="F436" s="10"/>
      <c r="G436" s="76"/>
    </row>
    <row r="437" spans="1:7" ht="24" x14ac:dyDescent="0.5">
      <c r="A437" s="5"/>
      <c r="B437" s="8" t="s">
        <v>390</v>
      </c>
      <c r="C437" s="6" t="s">
        <v>49</v>
      </c>
      <c r="D437" s="5">
        <v>2000400680</v>
      </c>
      <c r="E437" s="79">
        <v>6000</v>
      </c>
      <c r="F437" s="10"/>
      <c r="G437" s="76"/>
    </row>
    <row r="438" spans="1:7" ht="24" x14ac:dyDescent="0.5">
      <c r="A438" s="5">
        <v>71</v>
      </c>
      <c r="B438" s="4" t="s">
        <v>391</v>
      </c>
      <c r="C438" s="10"/>
      <c r="D438" s="6"/>
      <c r="E438" s="9"/>
      <c r="F438" s="10"/>
    </row>
    <row r="439" spans="1:7" ht="24" x14ac:dyDescent="0.5">
      <c r="A439" s="5"/>
      <c r="B439" s="4" t="s">
        <v>132</v>
      </c>
      <c r="C439" s="6" t="s">
        <v>392</v>
      </c>
      <c r="D439" s="5">
        <v>2000400151</v>
      </c>
      <c r="E439" s="62"/>
      <c r="F439" s="10"/>
    </row>
    <row r="440" spans="1:7" ht="24" x14ac:dyDescent="0.5">
      <c r="A440" s="5"/>
      <c r="B440" s="4" t="s">
        <v>134</v>
      </c>
      <c r="C440" s="6" t="s">
        <v>392</v>
      </c>
      <c r="D440" s="5">
        <v>2000400509</v>
      </c>
      <c r="E440" s="62">
        <f>5000+6000</f>
        <v>11000</v>
      </c>
      <c r="F440" s="10"/>
    </row>
    <row r="441" spans="1:7" ht="24" x14ac:dyDescent="0.5">
      <c r="A441" s="5"/>
      <c r="B441" s="8" t="s">
        <v>393</v>
      </c>
      <c r="C441" s="6" t="s">
        <v>392</v>
      </c>
      <c r="D441" s="5">
        <v>2000400635</v>
      </c>
      <c r="E441" s="7"/>
      <c r="F441" s="10"/>
    </row>
    <row r="442" spans="1:7" ht="24" x14ac:dyDescent="0.5">
      <c r="A442" s="5">
        <v>72</v>
      </c>
      <c r="B442" s="4" t="s">
        <v>394</v>
      </c>
      <c r="C442" s="10"/>
      <c r="D442" s="6"/>
      <c r="E442" s="9"/>
      <c r="F442" s="10"/>
    </row>
    <row r="443" spans="1:7" ht="24" x14ac:dyDescent="0.5">
      <c r="A443" s="5"/>
      <c r="B443" s="4" t="s">
        <v>132</v>
      </c>
      <c r="C443" s="6" t="s">
        <v>40</v>
      </c>
      <c r="D443" s="5">
        <v>2000400189</v>
      </c>
      <c r="E443" s="62"/>
      <c r="F443" s="10"/>
    </row>
    <row r="444" spans="1:7" ht="24" x14ac:dyDescent="0.5">
      <c r="A444" s="5"/>
      <c r="B444" s="4" t="s">
        <v>134</v>
      </c>
      <c r="C444" s="6" t="s">
        <v>40</v>
      </c>
      <c r="D444" s="5">
        <v>2000400191</v>
      </c>
      <c r="E444" s="62"/>
      <c r="F444" s="10"/>
    </row>
    <row r="445" spans="1:7" ht="24" x14ac:dyDescent="0.5">
      <c r="A445" s="5"/>
      <c r="B445" s="8" t="s">
        <v>395</v>
      </c>
      <c r="C445" s="6" t="s">
        <v>40</v>
      </c>
      <c r="D445" s="5">
        <v>2000400596</v>
      </c>
      <c r="E445" s="9"/>
      <c r="F445" s="10"/>
    </row>
    <row r="446" spans="1:7" ht="24" x14ac:dyDescent="0.5">
      <c r="A446" s="5"/>
      <c r="B446" s="8" t="s">
        <v>396</v>
      </c>
      <c r="C446" s="6" t="s">
        <v>40</v>
      </c>
      <c r="D446" s="5">
        <v>2000400597</v>
      </c>
      <c r="E446" s="7"/>
      <c r="F446" s="10"/>
    </row>
    <row r="447" spans="1:7" ht="24" x14ac:dyDescent="0.5">
      <c r="A447" s="5">
        <v>73</v>
      </c>
      <c r="B447" s="4" t="s">
        <v>397</v>
      </c>
      <c r="C447" s="10"/>
      <c r="D447" s="6"/>
      <c r="E447" s="9"/>
      <c r="F447" s="10"/>
    </row>
    <row r="448" spans="1:7" ht="24" x14ac:dyDescent="0.5">
      <c r="A448" s="5"/>
      <c r="B448" s="4" t="s">
        <v>132</v>
      </c>
      <c r="C448" s="6" t="s">
        <v>398</v>
      </c>
      <c r="D448" s="5">
        <v>2000400159</v>
      </c>
      <c r="E448" s="62"/>
      <c r="F448" s="10"/>
    </row>
    <row r="449" spans="1:6" ht="24" x14ac:dyDescent="0.5">
      <c r="A449" s="5">
        <v>74</v>
      </c>
      <c r="B449" s="4" t="s">
        <v>399</v>
      </c>
      <c r="C449" s="10"/>
      <c r="D449" s="6"/>
      <c r="E449" s="9"/>
      <c r="F449" s="10"/>
    </row>
    <row r="450" spans="1:6" ht="24" x14ac:dyDescent="0.5">
      <c r="A450" s="5"/>
      <c r="B450" s="4" t="s">
        <v>132</v>
      </c>
      <c r="C450" s="6" t="s">
        <v>400</v>
      </c>
      <c r="D450" s="5">
        <v>2000400263</v>
      </c>
      <c r="E450" s="62"/>
      <c r="F450" s="10"/>
    </row>
    <row r="451" spans="1:6" ht="24" x14ac:dyDescent="0.5">
      <c r="A451" s="5"/>
      <c r="B451" s="4" t="s">
        <v>134</v>
      </c>
      <c r="C451" s="6" t="s">
        <v>400</v>
      </c>
      <c r="D451" s="5">
        <v>2000400266</v>
      </c>
      <c r="E451" s="62"/>
      <c r="F451" s="10"/>
    </row>
    <row r="452" spans="1:6" ht="24" x14ac:dyDescent="0.5">
      <c r="A452" s="5"/>
      <c r="B452" s="4" t="s">
        <v>162</v>
      </c>
      <c r="C452" s="6" t="s">
        <v>400</v>
      </c>
      <c r="D452" s="5">
        <v>2000400497</v>
      </c>
      <c r="E452" s="62"/>
      <c r="F452" s="10"/>
    </row>
    <row r="453" spans="1:6" ht="24" x14ac:dyDescent="0.5">
      <c r="A453" s="5"/>
      <c r="B453" s="8" t="s">
        <v>401</v>
      </c>
      <c r="C453" s="6" t="s">
        <v>400</v>
      </c>
      <c r="D453" s="5">
        <v>2000400265</v>
      </c>
      <c r="E453" s="7"/>
      <c r="F453" s="10"/>
    </row>
    <row r="454" spans="1:6" ht="24" x14ac:dyDescent="0.5">
      <c r="A454" s="5"/>
      <c r="B454" s="8" t="s">
        <v>402</v>
      </c>
      <c r="C454" s="6" t="s">
        <v>400</v>
      </c>
      <c r="D454" s="5">
        <v>2000400654</v>
      </c>
      <c r="E454" s="7"/>
      <c r="F454" s="10"/>
    </row>
    <row r="455" spans="1:6" ht="24" x14ac:dyDescent="0.5">
      <c r="A455" s="5"/>
      <c r="B455" s="8" t="s">
        <v>403</v>
      </c>
      <c r="C455" s="6" t="s">
        <v>400</v>
      </c>
      <c r="D455" s="5">
        <v>2000400655</v>
      </c>
      <c r="E455" s="7"/>
      <c r="F455" s="10"/>
    </row>
    <row r="456" spans="1:6" ht="24" x14ac:dyDescent="0.5">
      <c r="A456" s="5">
        <v>75</v>
      </c>
      <c r="B456" s="4" t="s">
        <v>404</v>
      </c>
      <c r="C456" s="10"/>
      <c r="D456" s="6"/>
      <c r="E456" s="9"/>
      <c r="F456" s="10"/>
    </row>
    <row r="457" spans="1:6" ht="24" x14ac:dyDescent="0.5">
      <c r="A457" s="5"/>
      <c r="B457" s="4" t="s">
        <v>132</v>
      </c>
      <c r="C457" s="6" t="s">
        <v>46</v>
      </c>
      <c r="D457" s="5">
        <v>2000400210</v>
      </c>
      <c r="E457" s="62"/>
      <c r="F457" s="10"/>
    </row>
    <row r="458" spans="1:6" ht="24" x14ac:dyDescent="0.5">
      <c r="A458" s="5"/>
      <c r="B458" s="4" t="s">
        <v>134</v>
      </c>
      <c r="C458" s="6" t="s">
        <v>46</v>
      </c>
      <c r="D458" s="5">
        <v>2000400212</v>
      </c>
      <c r="E458" s="62"/>
      <c r="F458" s="10"/>
    </row>
    <row r="459" spans="1:6" ht="24" x14ac:dyDescent="0.5">
      <c r="A459" s="5"/>
      <c r="B459" s="4" t="s">
        <v>162</v>
      </c>
      <c r="C459" s="6" t="s">
        <v>46</v>
      </c>
      <c r="D459" s="5">
        <v>2000400499</v>
      </c>
      <c r="E459" s="62"/>
      <c r="F459" s="10"/>
    </row>
    <row r="460" spans="1:6" ht="24.75" x14ac:dyDescent="0.5">
      <c r="A460" s="5"/>
      <c r="B460" s="5"/>
      <c r="C460" s="2" t="s">
        <v>153</v>
      </c>
      <c r="D460" s="6"/>
      <c r="E460" s="11">
        <f>SUM(E429:E459)</f>
        <v>1288000</v>
      </c>
      <c r="F460" s="10"/>
    </row>
    <row r="461" spans="1:6" ht="24.75" x14ac:dyDescent="0.5">
      <c r="A461" s="71"/>
      <c r="B461" s="71"/>
      <c r="C461" s="72"/>
      <c r="D461" s="73"/>
      <c r="E461" s="74"/>
      <c r="F461" s="75"/>
    </row>
    <row r="462" spans="1:6" ht="24.75" x14ac:dyDescent="0.5">
      <c r="A462" s="5"/>
      <c r="B462" s="5"/>
      <c r="C462" s="2" t="s">
        <v>154</v>
      </c>
      <c r="D462" s="6"/>
      <c r="E462" s="11">
        <f>SUM(E460)</f>
        <v>1288000</v>
      </c>
      <c r="F462" s="10"/>
    </row>
    <row r="463" spans="1:6" ht="24" x14ac:dyDescent="0.5">
      <c r="A463" s="5"/>
      <c r="B463" s="8" t="s">
        <v>405</v>
      </c>
      <c r="C463" s="6" t="s">
        <v>46</v>
      </c>
      <c r="D463" s="5">
        <v>2000400618</v>
      </c>
      <c r="E463" s="7"/>
      <c r="F463" s="10"/>
    </row>
    <row r="464" spans="1:6" ht="24" x14ac:dyDescent="0.5">
      <c r="A464" s="5">
        <v>76</v>
      </c>
      <c r="B464" s="4" t="s">
        <v>406</v>
      </c>
      <c r="C464" s="10"/>
      <c r="D464" s="6"/>
      <c r="E464" s="9"/>
      <c r="F464" s="10"/>
    </row>
    <row r="465" spans="1:9" ht="24" x14ac:dyDescent="0.5">
      <c r="A465" s="5"/>
      <c r="B465" s="4" t="s">
        <v>132</v>
      </c>
      <c r="C465" s="6" t="s">
        <v>407</v>
      </c>
      <c r="D465" s="5">
        <v>2000400226</v>
      </c>
      <c r="E465" s="62"/>
      <c r="F465" s="10"/>
    </row>
    <row r="466" spans="1:9" ht="24" x14ac:dyDescent="0.5">
      <c r="A466" s="5"/>
      <c r="B466" s="4" t="s">
        <v>134</v>
      </c>
      <c r="C466" s="6" t="s">
        <v>407</v>
      </c>
      <c r="D466" s="5">
        <v>2000400228</v>
      </c>
      <c r="E466" s="62"/>
      <c r="F466" s="10"/>
    </row>
    <row r="467" spans="1:9" ht="24" x14ac:dyDescent="0.5">
      <c r="A467" s="5"/>
      <c r="B467" s="4" t="s">
        <v>162</v>
      </c>
      <c r="C467" s="6" t="s">
        <v>407</v>
      </c>
      <c r="D467" s="5">
        <v>2000400498</v>
      </c>
      <c r="E467" s="62"/>
      <c r="F467" s="10"/>
    </row>
    <row r="468" spans="1:9" ht="24" x14ac:dyDescent="0.5">
      <c r="A468" s="5"/>
      <c r="B468" s="8" t="s">
        <v>408</v>
      </c>
      <c r="C468" s="6" t="s">
        <v>407</v>
      </c>
      <c r="D468" s="5">
        <v>2000400630</v>
      </c>
      <c r="E468" s="7"/>
      <c r="F468" s="10"/>
    </row>
    <row r="469" spans="1:9" ht="24" x14ac:dyDescent="0.5">
      <c r="A469" s="5">
        <v>77</v>
      </c>
      <c r="B469" s="4" t="s">
        <v>409</v>
      </c>
      <c r="C469" s="10"/>
      <c r="D469" s="6"/>
      <c r="E469" s="9"/>
      <c r="F469" s="10"/>
    </row>
    <row r="470" spans="1:9" ht="24" x14ac:dyDescent="0.5">
      <c r="A470" s="5"/>
      <c r="B470" s="4" t="s">
        <v>132</v>
      </c>
      <c r="C470" s="6" t="s">
        <v>6</v>
      </c>
      <c r="D470" s="5">
        <v>2000400132</v>
      </c>
      <c r="E470" s="62">
        <f>5000+6000</f>
        <v>11000</v>
      </c>
      <c r="F470" s="10"/>
    </row>
    <row r="471" spans="1:9" ht="24" x14ac:dyDescent="0.5">
      <c r="A471" s="5"/>
      <c r="B471" s="8" t="s">
        <v>410</v>
      </c>
      <c r="C471" s="6" t="s">
        <v>6</v>
      </c>
      <c r="D471" s="5">
        <v>2000400565</v>
      </c>
      <c r="E471" s="7"/>
      <c r="F471" s="10"/>
    </row>
    <row r="472" spans="1:9" ht="24" x14ac:dyDescent="0.5">
      <c r="A472" s="5"/>
      <c r="B472" s="8" t="s">
        <v>411</v>
      </c>
      <c r="C472" s="6" t="s">
        <v>6</v>
      </c>
      <c r="D472" s="5">
        <v>2000400566</v>
      </c>
      <c r="E472" s="7"/>
      <c r="F472" s="10"/>
    </row>
    <row r="473" spans="1:9" ht="24" x14ac:dyDescent="0.5">
      <c r="A473" s="5"/>
      <c r="B473" s="8" t="s">
        <v>412</v>
      </c>
      <c r="C473" s="6"/>
      <c r="D473" s="5"/>
      <c r="E473" s="9"/>
      <c r="F473" s="10"/>
    </row>
    <row r="474" spans="1:9" ht="24" x14ac:dyDescent="0.5">
      <c r="A474" s="5"/>
      <c r="B474" s="8" t="s">
        <v>413</v>
      </c>
      <c r="C474" s="6" t="s">
        <v>6</v>
      </c>
      <c r="D474" s="5">
        <v>2000400567</v>
      </c>
      <c r="E474" s="7"/>
      <c r="F474" s="10"/>
    </row>
    <row r="475" spans="1:9" ht="24" x14ac:dyDescent="0.5">
      <c r="A475" s="5"/>
      <c r="B475" s="8"/>
      <c r="C475" s="6"/>
      <c r="D475" s="5"/>
      <c r="E475" s="9"/>
      <c r="F475" s="10"/>
    </row>
    <row r="476" spans="1:9" ht="24.75" x14ac:dyDescent="0.5">
      <c r="A476" s="5"/>
      <c r="B476" s="8"/>
      <c r="C476" s="2" t="s">
        <v>414</v>
      </c>
      <c r="D476" s="6"/>
      <c r="E476" s="17">
        <f>SUM(E462:E475)</f>
        <v>1299000</v>
      </c>
      <c r="F476" s="10"/>
      <c r="G476">
        <v>1229000</v>
      </c>
      <c r="H476" s="19">
        <f>E476-G476</f>
        <v>70000</v>
      </c>
    </row>
    <row r="477" spans="1:9" ht="24" x14ac:dyDescent="0.5">
      <c r="A477" s="5"/>
      <c r="B477" s="4"/>
      <c r="C477" s="6"/>
      <c r="D477" s="5"/>
      <c r="E477" s="7"/>
      <c r="F477" s="10"/>
    </row>
    <row r="478" spans="1:9" ht="25.5" thickBot="1" x14ac:dyDescent="0.55000000000000004">
      <c r="A478" s="5"/>
      <c r="B478" s="5"/>
      <c r="C478" s="2" t="s">
        <v>154</v>
      </c>
      <c r="D478" s="6"/>
      <c r="E478" s="18">
        <f>SUM(E476)</f>
        <v>1299000</v>
      </c>
      <c r="F478" s="22"/>
      <c r="I478" s="19"/>
    </row>
    <row r="479" spans="1:9" ht="22.5" thickTop="1" x14ac:dyDescent="0.45">
      <c r="E479" s="19">
        <v>400000</v>
      </c>
    </row>
    <row r="480" spans="1:9" x14ac:dyDescent="0.45">
      <c r="E480" s="19">
        <f>11000+24000</f>
        <v>35000</v>
      </c>
    </row>
    <row r="481" spans="5:5" x14ac:dyDescent="0.45">
      <c r="E481" s="19">
        <f>SUM(E478:E480)</f>
        <v>1734000</v>
      </c>
    </row>
  </sheetData>
  <autoFilter ref="A5:J64" xr:uid="{00000000-0009-0000-0000-000000000000}"/>
  <mergeCells count="4">
    <mergeCell ref="A1:F1"/>
    <mergeCell ref="A2:F2"/>
    <mergeCell ref="A3:F3"/>
    <mergeCell ref="A4:F4"/>
  </mergeCells>
  <printOptions horizontalCentered="1"/>
  <pageMargins left="0.39370078740157483" right="0.74803149606299213" top="0.55118110236220474" bottom="0.35433070866141736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2"/>
  <sheetViews>
    <sheetView workbookViewId="0">
      <selection activeCell="C95" sqref="C95"/>
    </sheetView>
  </sheetViews>
  <sheetFormatPr defaultColWidth="9.109375" defaultRowHeight="24" x14ac:dyDescent="0.5"/>
  <cols>
    <col min="1" max="1" width="5.4375" style="56" customWidth="1"/>
    <col min="2" max="2" width="39.6796875" style="56" customWidth="1"/>
    <col min="3" max="3" width="14.6953125" style="55" customWidth="1"/>
    <col min="4" max="4" width="16.8984375" style="55" customWidth="1"/>
    <col min="5" max="5" width="13.2265625" style="57" customWidth="1"/>
    <col min="6" max="6" width="14.546875" style="55" customWidth="1"/>
    <col min="7" max="16384" width="9.109375" style="56"/>
  </cols>
  <sheetData>
    <row r="1" spans="1:7" ht="29.25" customHeight="1" x14ac:dyDescent="0.45">
      <c r="A1" s="140" t="s">
        <v>421</v>
      </c>
      <c r="B1" s="140"/>
      <c r="C1" s="140"/>
      <c r="D1" s="140"/>
      <c r="E1" s="140"/>
      <c r="F1" s="140"/>
    </row>
    <row r="2" spans="1:7" customFormat="1" ht="30" customHeight="1" x14ac:dyDescent="0.45">
      <c r="A2" s="140" t="s">
        <v>422</v>
      </c>
      <c r="B2" s="140"/>
      <c r="C2" s="140"/>
      <c r="D2" s="140"/>
      <c r="E2" s="140"/>
      <c r="F2" s="140"/>
      <c r="G2" s="1"/>
    </row>
    <row r="3" spans="1:7" customFormat="1" x14ac:dyDescent="0.45">
      <c r="A3" s="141" t="s">
        <v>423</v>
      </c>
      <c r="B3" s="142"/>
      <c r="C3" s="142"/>
      <c r="D3" s="142"/>
      <c r="E3" s="142"/>
      <c r="F3" s="142"/>
      <c r="G3" s="1"/>
    </row>
    <row r="4" spans="1:7" customFormat="1" ht="60.75" customHeight="1" x14ac:dyDescent="0.45">
      <c r="A4" s="143" t="s">
        <v>424</v>
      </c>
      <c r="B4" s="143"/>
      <c r="C4" s="143"/>
      <c r="D4" s="143"/>
      <c r="E4" s="143"/>
      <c r="F4" s="143"/>
      <c r="G4" s="1"/>
    </row>
    <row r="5" spans="1:7" s="28" customFormat="1" ht="24.75" x14ac:dyDescent="0.5">
      <c r="A5" s="24"/>
      <c r="B5" s="24" t="s">
        <v>0</v>
      </c>
      <c r="C5" s="25" t="s">
        <v>1</v>
      </c>
      <c r="D5" s="25" t="s">
        <v>2</v>
      </c>
      <c r="E5" s="26" t="s">
        <v>3</v>
      </c>
      <c r="F5" s="27" t="s">
        <v>130</v>
      </c>
    </row>
    <row r="6" spans="1:7" s="28" customFormat="1" x14ac:dyDescent="0.5">
      <c r="A6" s="24">
        <v>1</v>
      </c>
      <c r="B6" s="29" t="s">
        <v>4</v>
      </c>
      <c r="C6" s="30"/>
      <c r="D6" s="31"/>
      <c r="E6" s="30"/>
      <c r="F6" s="33"/>
    </row>
    <row r="7" spans="1:7" s="28" customFormat="1" x14ac:dyDescent="0.5">
      <c r="A7" s="34"/>
      <c r="B7" s="35" t="s">
        <v>5</v>
      </c>
      <c r="C7" s="31" t="s">
        <v>6</v>
      </c>
      <c r="D7" s="36">
        <v>2000400136</v>
      </c>
      <c r="E7" s="64">
        <f>11000+24000</f>
        <v>35000</v>
      </c>
      <c r="F7" s="33"/>
    </row>
    <row r="8" spans="1:7" s="28" customFormat="1" x14ac:dyDescent="0.5">
      <c r="A8" s="34"/>
      <c r="B8" s="35" t="s">
        <v>7</v>
      </c>
      <c r="C8" s="31" t="s">
        <v>6</v>
      </c>
      <c r="D8" s="36">
        <v>2000400134</v>
      </c>
      <c r="E8" s="64"/>
      <c r="F8" s="33"/>
    </row>
    <row r="9" spans="1:7" s="28" customFormat="1" x14ac:dyDescent="0.5">
      <c r="A9" s="24">
        <v>2</v>
      </c>
      <c r="B9" s="29" t="s">
        <v>8</v>
      </c>
      <c r="C9" s="30"/>
      <c r="D9" s="31"/>
      <c r="E9" s="30"/>
      <c r="F9" s="33"/>
    </row>
    <row r="10" spans="1:7" s="28" customFormat="1" x14ac:dyDescent="0.5">
      <c r="A10" s="34"/>
      <c r="B10" s="35" t="s">
        <v>9</v>
      </c>
      <c r="C10" s="31" t="s">
        <v>10</v>
      </c>
      <c r="D10" s="36">
        <v>2000400717</v>
      </c>
      <c r="E10" s="64">
        <f>7000+10000</f>
        <v>17000</v>
      </c>
      <c r="F10" s="33"/>
    </row>
    <row r="11" spans="1:7" s="28" customFormat="1" x14ac:dyDescent="0.5">
      <c r="A11" s="24">
        <v>3</v>
      </c>
      <c r="B11" s="29" t="s">
        <v>11</v>
      </c>
      <c r="C11" s="30"/>
      <c r="D11" s="31"/>
      <c r="E11" s="30"/>
      <c r="F11" s="33"/>
    </row>
    <row r="12" spans="1:7" s="28" customFormat="1" x14ac:dyDescent="0.5">
      <c r="A12" s="34"/>
      <c r="B12" s="35" t="s">
        <v>12</v>
      </c>
      <c r="C12" s="31" t="s">
        <v>13</v>
      </c>
      <c r="D12" s="36">
        <v>2000400718</v>
      </c>
      <c r="E12" s="64"/>
      <c r="F12" s="33"/>
    </row>
    <row r="13" spans="1:7" s="28" customFormat="1" x14ac:dyDescent="0.5">
      <c r="A13" s="24">
        <v>4</v>
      </c>
      <c r="B13" s="29" t="s">
        <v>14</v>
      </c>
      <c r="C13" s="30"/>
      <c r="D13" s="31"/>
      <c r="E13" s="30"/>
      <c r="F13" s="33"/>
    </row>
    <row r="14" spans="1:7" s="28" customFormat="1" x14ac:dyDescent="0.5">
      <c r="A14" s="34"/>
      <c r="B14" s="35" t="s">
        <v>15</v>
      </c>
      <c r="C14" s="31" t="s">
        <v>16</v>
      </c>
      <c r="D14" s="36">
        <v>2000400719</v>
      </c>
      <c r="E14" s="64">
        <f>5000+6000</f>
        <v>11000</v>
      </c>
      <c r="F14" s="33"/>
    </row>
    <row r="15" spans="1:7" s="28" customFormat="1" x14ac:dyDescent="0.5">
      <c r="A15" s="24">
        <v>5</v>
      </c>
      <c r="B15" s="29" t="s">
        <v>17</v>
      </c>
      <c r="C15" s="30"/>
      <c r="D15" s="31"/>
      <c r="E15" s="30"/>
      <c r="F15" s="33"/>
    </row>
    <row r="16" spans="1:7" s="28" customFormat="1" x14ac:dyDescent="0.5">
      <c r="A16" s="34"/>
      <c r="B16" s="35" t="s">
        <v>18</v>
      </c>
      <c r="C16" s="31" t="s">
        <v>19</v>
      </c>
      <c r="D16" s="36">
        <v>2000400720</v>
      </c>
      <c r="E16" s="64"/>
      <c r="F16" s="33"/>
    </row>
    <row r="17" spans="1:7" s="28" customFormat="1" x14ac:dyDescent="0.5">
      <c r="A17" s="24">
        <v>6</v>
      </c>
      <c r="B17" s="29" t="s">
        <v>20</v>
      </c>
      <c r="C17" s="30"/>
      <c r="D17" s="31"/>
      <c r="E17" s="30"/>
      <c r="F17" s="33"/>
    </row>
    <row r="18" spans="1:7" s="28" customFormat="1" x14ac:dyDescent="0.5">
      <c r="A18" s="34"/>
      <c r="B18" s="35" t="s">
        <v>21</v>
      </c>
      <c r="C18" s="31" t="s">
        <v>22</v>
      </c>
      <c r="D18" s="36">
        <v>2000400721</v>
      </c>
      <c r="E18" s="64"/>
      <c r="F18" s="33"/>
    </row>
    <row r="19" spans="1:7" s="28" customFormat="1" x14ac:dyDescent="0.5">
      <c r="A19" s="24">
        <v>7</v>
      </c>
      <c r="B19" s="29" t="s">
        <v>23</v>
      </c>
      <c r="C19" s="30"/>
      <c r="D19" s="31"/>
      <c r="E19" s="30"/>
      <c r="F19" s="33"/>
    </row>
    <row r="20" spans="1:7" s="28" customFormat="1" x14ac:dyDescent="0.5">
      <c r="A20" s="34"/>
      <c r="B20" s="35" t="s">
        <v>24</v>
      </c>
      <c r="C20" s="31" t="s">
        <v>25</v>
      </c>
      <c r="D20" s="36">
        <v>2000400722</v>
      </c>
      <c r="E20" s="64"/>
      <c r="F20" s="33"/>
    </row>
    <row r="21" spans="1:7" s="28" customFormat="1" x14ac:dyDescent="0.5">
      <c r="A21" s="24">
        <v>8</v>
      </c>
      <c r="B21" s="29" t="s">
        <v>26</v>
      </c>
      <c r="C21" s="30"/>
      <c r="D21" s="31"/>
      <c r="E21" s="30"/>
      <c r="F21" s="33"/>
    </row>
    <row r="22" spans="1:7" s="28" customFormat="1" x14ac:dyDescent="0.5">
      <c r="A22" s="34"/>
      <c r="B22" s="35" t="s">
        <v>27</v>
      </c>
      <c r="C22" s="31" t="s">
        <v>28</v>
      </c>
      <c r="D22" s="36">
        <v>2000400723</v>
      </c>
      <c r="E22" s="64">
        <f>17000+42000-6000</f>
        <v>53000</v>
      </c>
      <c r="F22" s="33"/>
      <c r="G22" s="77">
        <v>1</v>
      </c>
    </row>
    <row r="23" spans="1:7" s="28" customFormat="1" x14ac:dyDescent="0.5">
      <c r="A23" s="24">
        <v>9</v>
      </c>
      <c r="B23" s="29" t="s">
        <v>29</v>
      </c>
      <c r="C23" s="30"/>
      <c r="D23" s="31"/>
      <c r="E23" s="30"/>
      <c r="F23" s="33"/>
    </row>
    <row r="24" spans="1:7" s="28" customFormat="1" x14ac:dyDescent="0.5">
      <c r="A24" s="34"/>
      <c r="B24" s="35" t="s">
        <v>30</v>
      </c>
      <c r="C24" s="31" t="s">
        <v>31</v>
      </c>
      <c r="D24" s="36">
        <v>2000400724</v>
      </c>
      <c r="E24" s="64"/>
      <c r="F24" s="33"/>
    </row>
    <row r="25" spans="1:7" s="28" customFormat="1" x14ac:dyDescent="0.5">
      <c r="A25" s="24">
        <v>10</v>
      </c>
      <c r="B25" s="29" t="s">
        <v>32</v>
      </c>
      <c r="C25" s="30"/>
      <c r="D25" s="31"/>
      <c r="E25" s="30"/>
      <c r="F25" s="33"/>
    </row>
    <row r="26" spans="1:7" s="28" customFormat="1" x14ac:dyDescent="0.5">
      <c r="A26" s="34"/>
      <c r="B26" s="35" t="s">
        <v>33</v>
      </c>
      <c r="C26" s="31" t="s">
        <v>34</v>
      </c>
      <c r="D26" s="36">
        <v>2000400725</v>
      </c>
      <c r="E26" s="64"/>
      <c r="F26" s="33"/>
    </row>
    <row r="27" spans="1:7" s="28" customFormat="1" x14ac:dyDescent="0.5">
      <c r="A27" s="24">
        <v>11</v>
      </c>
      <c r="B27" s="29" t="s">
        <v>35</v>
      </c>
      <c r="C27" s="30"/>
      <c r="D27" s="31"/>
      <c r="E27" s="30"/>
      <c r="F27" s="33"/>
    </row>
    <row r="28" spans="1:7" s="28" customFormat="1" x14ac:dyDescent="0.5">
      <c r="A28" s="34"/>
      <c r="B28" s="35" t="s">
        <v>36</v>
      </c>
      <c r="C28" s="31" t="s">
        <v>37</v>
      </c>
      <c r="D28" s="36">
        <v>2000400726</v>
      </c>
      <c r="E28" s="64"/>
      <c r="F28" s="33"/>
    </row>
    <row r="29" spans="1:7" s="28" customFormat="1" x14ac:dyDescent="0.5">
      <c r="A29" s="24">
        <v>12</v>
      </c>
      <c r="B29" s="29" t="s">
        <v>38</v>
      </c>
      <c r="C29" s="30"/>
      <c r="D29" s="31"/>
      <c r="E29" s="30"/>
      <c r="F29" s="33"/>
    </row>
    <row r="30" spans="1:7" s="28" customFormat="1" x14ac:dyDescent="0.5">
      <c r="A30" s="34"/>
      <c r="B30" s="35" t="s">
        <v>39</v>
      </c>
      <c r="C30" s="31" t="s">
        <v>40</v>
      </c>
      <c r="D30" s="36">
        <v>2000400727</v>
      </c>
      <c r="E30" s="64"/>
      <c r="F30" s="33"/>
    </row>
    <row r="31" spans="1:7" s="28" customFormat="1" x14ac:dyDescent="0.5">
      <c r="A31" s="24">
        <v>13</v>
      </c>
      <c r="B31" s="29" t="s">
        <v>41</v>
      </c>
      <c r="C31" s="30"/>
      <c r="D31" s="31"/>
      <c r="E31" s="30"/>
      <c r="F31" s="33"/>
    </row>
    <row r="32" spans="1:7" s="28" customFormat="1" x14ac:dyDescent="0.5">
      <c r="A32" s="34"/>
      <c r="B32" s="35" t="s">
        <v>42</v>
      </c>
      <c r="C32" s="31" t="s">
        <v>43</v>
      </c>
      <c r="D32" s="36">
        <v>2000400728</v>
      </c>
      <c r="E32" s="64">
        <f>5000+6000</f>
        <v>11000</v>
      </c>
      <c r="F32" s="33"/>
    </row>
    <row r="33" spans="1:7" s="28" customFormat="1" ht="24.75" x14ac:dyDescent="0.5">
      <c r="A33" s="34"/>
      <c r="B33" s="35"/>
      <c r="C33" s="25" t="s">
        <v>153</v>
      </c>
      <c r="D33" s="36"/>
      <c r="E33" s="63">
        <f>SUM(E6:E32)</f>
        <v>127000</v>
      </c>
      <c r="F33" s="33"/>
    </row>
    <row r="34" spans="1:7" s="28" customFormat="1" ht="24.75" x14ac:dyDescent="0.5">
      <c r="A34" s="34"/>
      <c r="B34" s="35"/>
      <c r="C34" s="25" t="s">
        <v>154</v>
      </c>
      <c r="D34" s="36"/>
      <c r="E34" s="63">
        <f>+E33</f>
        <v>127000</v>
      </c>
      <c r="F34" s="33"/>
    </row>
    <row r="35" spans="1:7" s="28" customFormat="1" x14ac:dyDescent="0.5">
      <c r="A35" s="24">
        <v>14</v>
      </c>
      <c r="B35" s="29" t="s">
        <v>44</v>
      </c>
      <c r="C35" s="31"/>
      <c r="D35" s="36"/>
      <c r="E35" s="30"/>
      <c r="F35" s="33"/>
    </row>
    <row r="36" spans="1:7" s="28" customFormat="1" x14ac:dyDescent="0.5">
      <c r="A36" s="38"/>
      <c r="B36" s="35" t="s">
        <v>45</v>
      </c>
      <c r="C36" s="31" t="s">
        <v>46</v>
      </c>
      <c r="D36" s="36">
        <v>2000400729</v>
      </c>
      <c r="E36" s="64"/>
      <c r="F36" s="33"/>
    </row>
    <row r="37" spans="1:7" s="28" customFormat="1" x14ac:dyDescent="0.5">
      <c r="A37" s="24">
        <v>15</v>
      </c>
      <c r="B37" s="29" t="s">
        <v>47</v>
      </c>
      <c r="C37" s="30"/>
      <c r="D37" s="31"/>
      <c r="E37" s="30"/>
      <c r="F37" s="33"/>
    </row>
    <row r="38" spans="1:7" s="28" customFormat="1" x14ac:dyDescent="0.5">
      <c r="A38" s="34"/>
      <c r="B38" s="35" t="s">
        <v>48</v>
      </c>
      <c r="C38" s="31" t="s">
        <v>49</v>
      </c>
      <c r="D38" s="36">
        <v>2000400730</v>
      </c>
      <c r="E38" s="64">
        <f>9000+18000-6000-6000</f>
        <v>15000</v>
      </c>
      <c r="F38" s="33"/>
      <c r="G38" s="77">
        <v>1</v>
      </c>
    </row>
    <row r="39" spans="1:7" s="28" customFormat="1" x14ac:dyDescent="0.5">
      <c r="A39" s="39">
        <v>16</v>
      </c>
      <c r="B39" s="40" t="s">
        <v>50</v>
      </c>
      <c r="C39" s="41"/>
      <c r="D39" s="42"/>
      <c r="E39" s="30"/>
      <c r="F39" s="33"/>
    </row>
    <row r="40" spans="1:7" s="28" customFormat="1" x14ac:dyDescent="0.5">
      <c r="A40" s="34"/>
      <c r="B40" s="35" t="s">
        <v>51</v>
      </c>
      <c r="C40" s="31" t="s">
        <v>52</v>
      </c>
      <c r="D40" s="36">
        <v>2000400731</v>
      </c>
      <c r="E40" s="64">
        <v>19000</v>
      </c>
      <c r="F40" s="33"/>
    </row>
    <row r="41" spans="1:7" s="28" customFormat="1" x14ac:dyDescent="0.5">
      <c r="A41" s="24">
        <v>17</v>
      </c>
      <c r="B41" s="29" t="s">
        <v>53</v>
      </c>
      <c r="C41" s="30"/>
      <c r="D41" s="31"/>
      <c r="E41" s="30"/>
      <c r="F41" s="33"/>
    </row>
    <row r="42" spans="1:7" s="28" customFormat="1" x14ac:dyDescent="0.5">
      <c r="A42" s="34"/>
      <c r="B42" s="35" t="s">
        <v>54</v>
      </c>
      <c r="C42" s="31" t="s">
        <v>55</v>
      </c>
      <c r="D42" s="36">
        <v>2000400732</v>
      </c>
      <c r="E42" s="64"/>
      <c r="F42" s="33"/>
    </row>
    <row r="43" spans="1:7" s="28" customFormat="1" x14ac:dyDescent="0.5">
      <c r="A43" s="24">
        <v>18</v>
      </c>
      <c r="B43" s="29" t="s">
        <v>56</v>
      </c>
      <c r="C43" s="30"/>
      <c r="D43" s="31"/>
      <c r="E43" s="30"/>
      <c r="F43" s="33"/>
    </row>
    <row r="44" spans="1:7" s="28" customFormat="1" x14ac:dyDescent="0.5">
      <c r="A44" s="34"/>
      <c r="B44" s="35" t="s">
        <v>57</v>
      </c>
      <c r="C44" s="31" t="s">
        <v>58</v>
      </c>
      <c r="D44" s="36">
        <v>2000400733</v>
      </c>
      <c r="E44" s="64"/>
      <c r="F44" s="33"/>
    </row>
    <row r="45" spans="1:7" s="28" customFormat="1" x14ac:dyDescent="0.5">
      <c r="A45" s="24">
        <v>19</v>
      </c>
      <c r="B45" s="29" t="s">
        <v>59</v>
      </c>
      <c r="C45" s="30"/>
      <c r="D45" s="31"/>
      <c r="E45" s="30"/>
      <c r="F45" s="33"/>
    </row>
    <row r="46" spans="1:7" s="28" customFormat="1" x14ac:dyDescent="0.5">
      <c r="A46" s="34"/>
      <c r="B46" s="35" t="s">
        <v>60</v>
      </c>
      <c r="C46" s="31" t="s">
        <v>61</v>
      </c>
      <c r="D46" s="36">
        <v>2000400734</v>
      </c>
      <c r="E46" s="64">
        <f>5000+6000</f>
        <v>11000</v>
      </c>
      <c r="F46" s="33"/>
    </row>
    <row r="47" spans="1:7" s="28" customFormat="1" x14ac:dyDescent="0.5">
      <c r="A47" s="24">
        <v>20</v>
      </c>
      <c r="B47" s="29" t="s">
        <v>62</v>
      </c>
      <c r="C47" s="30"/>
      <c r="D47" s="31"/>
      <c r="E47" s="30"/>
      <c r="F47" s="33"/>
    </row>
    <row r="48" spans="1:7" s="28" customFormat="1" x14ac:dyDescent="0.5">
      <c r="A48" s="34"/>
      <c r="B48" s="35" t="s">
        <v>63</v>
      </c>
      <c r="C48" s="31" t="s">
        <v>64</v>
      </c>
      <c r="D48" s="36">
        <v>2000400735</v>
      </c>
      <c r="E48" s="64">
        <f>5000+6000</f>
        <v>11000</v>
      </c>
      <c r="F48" s="33"/>
    </row>
    <row r="49" spans="1:7" s="28" customFormat="1" x14ac:dyDescent="0.5">
      <c r="A49" s="24">
        <v>21</v>
      </c>
      <c r="B49" s="29" t="s">
        <v>65</v>
      </c>
      <c r="C49" s="30"/>
      <c r="D49" s="31"/>
      <c r="E49" s="30"/>
      <c r="F49" s="33"/>
    </row>
    <row r="50" spans="1:7" s="28" customFormat="1" x14ac:dyDescent="0.5">
      <c r="A50" s="34"/>
      <c r="B50" s="35" t="s">
        <v>66</v>
      </c>
      <c r="C50" s="31" t="s">
        <v>67</v>
      </c>
      <c r="D50" s="36">
        <v>2000400736</v>
      </c>
      <c r="E50" s="64"/>
      <c r="F50" s="33"/>
    </row>
    <row r="51" spans="1:7" s="28" customFormat="1" x14ac:dyDescent="0.5">
      <c r="A51" s="24">
        <v>22</v>
      </c>
      <c r="B51" s="29" t="s">
        <v>68</v>
      </c>
      <c r="C51" s="30"/>
      <c r="D51" s="31"/>
      <c r="E51" s="30"/>
      <c r="F51" s="33"/>
    </row>
    <row r="52" spans="1:7" s="28" customFormat="1" x14ac:dyDescent="0.5">
      <c r="A52" s="34"/>
      <c r="B52" s="35" t="s">
        <v>69</v>
      </c>
      <c r="C52" s="31" t="s">
        <v>70</v>
      </c>
      <c r="D52" s="36">
        <v>2000400737</v>
      </c>
      <c r="E52" s="64">
        <f>7000+12000-6000</f>
        <v>13000</v>
      </c>
      <c r="F52" s="33"/>
      <c r="G52" s="77">
        <v>1</v>
      </c>
    </row>
    <row r="53" spans="1:7" s="28" customFormat="1" x14ac:dyDescent="0.5">
      <c r="A53" s="24">
        <v>23</v>
      </c>
      <c r="B53" s="29" t="s">
        <v>71</v>
      </c>
      <c r="C53" s="30"/>
      <c r="D53" s="31"/>
      <c r="E53" s="30"/>
      <c r="F53" s="33"/>
    </row>
    <row r="54" spans="1:7" s="28" customFormat="1" x14ac:dyDescent="0.5">
      <c r="A54" s="34"/>
      <c r="B54" s="35" t="s">
        <v>72</v>
      </c>
      <c r="C54" s="31" t="s">
        <v>73</v>
      </c>
      <c r="D54" s="36">
        <v>2000400738</v>
      </c>
      <c r="E54" s="64"/>
      <c r="F54" s="33"/>
    </row>
    <row r="55" spans="1:7" s="28" customFormat="1" x14ac:dyDescent="0.5">
      <c r="A55" s="24">
        <v>24</v>
      </c>
      <c r="B55" s="29" t="s">
        <v>74</v>
      </c>
      <c r="C55" s="30"/>
      <c r="D55" s="31"/>
      <c r="E55" s="30"/>
      <c r="F55" s="33"/>
    </row>
    <row r="56" spans="1:7" s="28" customFormat="1" x14ac:dyDescent="0.5">
      <c r="A56" s="34"/>
      <c r="B56" s="35" t="s">
        <v>75</v>
      </c>
      <c r="C56" s="31" t="s">
        <v>76</v>
      </c>
      <c r="D56" s="36">
        <v>2000400739</v>
      </c>
      <c r="E56" s="64">
        <f>7000+12000</f>
        <v>19000</v>
      </c>
      <c r="F56" s="33"/>
    </row>
    <row r="57" spans="1:7" s="28" customFormat="1" x14ac:dyDescent="0.5">
      <c r="A57" s="24">
        <v>25</v>
      </c>
      <c r="B57" s="29" t="s">
        <v>77</v>
      </c>
      <c r="C57" s="30"/>
      <c r="D57" s="31"/>
      <c r="E57" s="30"/>
      <c r="F57" s="33"/>
    </row>
    <row r="58" spans="1:7" s="28" customFormat="1" x14ac:dyDescent="0.5">
      <c r="A58" s="34"/>
      <c r="B58" s="35" t="s">
        <v>78</v>
      </c>
      <c r="C58" s="31" t="s">
        <v>79</v>
      </c>
      <c r="D58" s="36">
        <v>2000400740</v>
      </c>
      <c r="E58" s="64"/>
      <c r="F58" s="33"/>
    </row>
    <row r="59" spans="1:7" s="28" customFormat="1" x14ac:dyDescent="0.5">
      <c r="A59" s="24">
        <v>26</v>
      </c>
      <c r="B59" s="29" t="s">
        <v>80</v>
      </c>
      <c r="C59" s="30"/>
      <c r="D59" s="31"/>
      <c r="E59" s="30"/>
      <c r="F59" s="33"/>
    </row>
    <row r="60" spans="1:7" s="28" customFormat="1" x14ac:dyDescent="0.5">
      <c r="A60" s="34"/>
      <c r="B60" s="35" t="s">
        <v>81</v>
      </c>
      <c r="C60" s="31" t="s">
        <v>82</v>
      </c>
      <c r="D60" s="36">
        <v>2000400741</v>
      </c>
      <c r="E60" s="64"/>
      <c r="F60" s="33"/>
    </row>
    <row r="61" spans="1:7" s="28" customFormat="1" x14ac:dyDescent="0.5">
      <c r="A61" s="24">
        <v>27</v>
      </c>
      <c r="B61" s="29" t="s">
        <v>83</v>
      </c>
      <c r="C61" s="30"/>
      <c r="D61" s="31"/>
      <c r="E61" s="30"/>
      <c r="F61" s="33"/>
    </row>
    <row r="62" spans="1:7" s="28" customFormat="1" x14ac:dyDescent="0.5">
      <c r="A62" s="34"/>
      <c r="B62" s="35" t="s">
        <v>84</v>
      </c>
      <c r="C62" s="31" t="s">
        <v>85</v>
      </c>
      <c r="D62" s="36">
        <v>2000400742</v>
      </c>
      <c r="E62" s="64">
        <f>7000+12000-6000</f>
        <v>13000</v>
      </c>
      <c r="F62" s="33"/>
      <c r="G62" s="77">
        <v>1</v>
      </c>
    </row>
    <row r="63" spans="1:7" s="28" customFormat="1" x14ac:dyDescent="0.5">
      <c r="A63" s="24">
        <v>28</v>
      </c>
      <c r="B63" s="29" t="s">
        <v>86</v>
      </c>
      <c r="C63" s="30"/>
      <c r="D63" s="31"/>
      <c r="E63" s="30"/>
      <c r="F63" s="33"/>
    </row>
    <row r="64" spans="1:7" s="28" customFormat="1" x14ac:dyDescent="0.5">
      <c r="A64" s="34"/>
      <c r="B64" s="35" t="s">
        <v>87</v>
      </c>
      <c r="C64" s="31" t="s">
        <v>88</v>
      </c>
      <c r="D64" s="36">
        <v>2000400743</v>
      </c>
      <c r="E64" s="64">
        <f>9000+20000</f>
        <v>29000</v>
      </c>
      <c r="F64" s="33"/>
    </row>
    <row r="65" spans="1:7" s="28" customFormat="1" ht="24.75" x14ac:dyDescent="0.5">
      <c r="A65" s="34"/>
      <c r="B65" s="35"/>
      <c r="C65" s="25"/>
      <c r="D65" s="36"/>
      <c r="E65" s="30"/>
      <c r="F65" s="33"/>
    </row>
    <row r="66" spans="1:7" s="28" customFormat="1" ht="24.75" x14ac:dyDescent="0.5">
      <c r="A66" s="34"/>
      <c r="B66" s="35"/>
      <c r="C66" s="25" t="s">
        <v>153</v>
      </c>
      <c r="D66" s="36"/>
      <c r="E66" s="63">
        <f>SUM(E34:E65)</f>
        <v>257000</v>
      </c>
      <c r="F66" s="33"/>
    </row>
    <row r="67" spans="1:7" s="28" customFormat="1" ht="24.75" x14ac:dyDescent="0.5">
      <c r="A67" s="65"/>
      <c r="B67" s="66"/>
      <c r="C67" s="67"/>
      <c r="D67" s="68"/>
      <c r="E67" s="69"/>
      <c r="F67" s="70"/>
    </row>
    <row r="68" spans="1:7" s="28" customFormat="1" ht="24.75" x14ac:dyDescent="0.5">
      <c r="A68" s="34"/>
      <c r="B68" s="35"/>
      <c r="C68" s="25" t="s">
        <v>154</v>
      </c>
      <c r="D68" s="36"/>
      <c r="E68" s="63">
        <f>SUM(E66)</f>
        <v>257000</v>
      </c>
      <c r="F68" s="33"/>
    </row>
    <row r="69" spans="1:7" s="28" customFormat="1" x14ac:dyDescent="0.5">
      <c r="A69" s="24">
        <v>29</v>
      </c>
      <c r="B69" s="29" t="s">
        <v>89</v>
      </c>
      <c r="C69" s="30"/>
      <c r="D69" s="31"/>
      <c r="E69" s="30"/>
      <c r="F69" s="33"/>
    </row>
    <row r="70" spans="1:7" s="28" customFormat="1" x14ac:dyDescent="0.5">
      <c r="A70" s="34"/>
      <c r="B70" s="35" t="s">
        <v>90</v>
      </c>
      <c r="C70" s="31" t="s">
        <v>91</v>
      </c>
      <c r="D70" s="36">
        <v>2000400744</v>
      </c>
      <c r="E70" s="64">
        <f>9000+18000</f>
        <v>27000</v>
      </c>
      <c r="F70" s="33"/>
    </row>
    <row r="71" spans="1:7" s="28" customFormat="1" x14ac:dyDescent="0.5">
      <c r="A71" s="24">
        <v>30</v>
      </c>
      <c r="B71" s="29" t="s">
        <v>92</v>
      </c>
      <c r="C71" s="30"/>
      <c r="D71" s="31"/>
      <c r="E71" s="30"/>
      <c r="F71" s="33"/>
    </row>
    <row r="72" spans="1:7" s="28" customFormat="1" x14ac:dyDescent="0.5">
      <c r="A72" s="34"/>
      <c r="B72" s="35" t="s">
        <v>93</v>
      </c>
      <c r="C72" s="31" t="s">
        <v>94</v>
      </c>
      <c r="D72" s="36">
        <v>2000400745</v>
      </c>
      <c r="E72" s="64">
        <f>11000+24000-6000</f>
        <v>29000</v>
      </c>
      <c r="F72" s="33"/>
      <c r="G72" s="77">
        <v>1</v>
      </c>
    </row>
    <row r="73" spans="1:7" s="28" customFormat="1" x14ac:dyDescent="0.5">
      <c r="A73" s="24">
        <v>31</v>
      </c>
      <c r="B73" s="29" t="s">
        <v>95</v>
      </c>
      <c r="C73" s="30"/>
      <c r="D73" s="31"/>
      <c r="E73" s="30"/>
      <c r="F73" s="33"/>
    </row>
    <row r="74" spans="1:7" s="28" customFormat="1" x14ac:dyDescent="0.5">
      <c r="A74" s="34"/>
      <c r="B74" s="35" t="s">
        <v>96</v>
      </c>
      <c r="C74" s="31" t="s">
        <v>97</v>
      </c>
      <c r="D74" s="36">
        <v>2000400746</v>
      </c>
      <c r="E74" s="64"/>
      <c r="F74" s="33"/>
    </row>
    <row r="75" spans="1:7" s="28" customFormat="1" x14ac:dyDescent="0.5">
      <c r="A75" s="24">
        <v>32</v>
      </c>
      <c r="B75" s="29" t="s">
        <v>98</v>
      </c>
      <c r="C75" s="30"/>
      <c r="D75" s="31"/>
      <c r="E75" s="30"/>
      <c r="F75" s="33"/>
    </row>
    <row r="76" spans="1:7" s="28" customFormat="1" x14ac:dyDescent="0.5">
      <c r="A76" s="34"/>
      <c r="B76" s="35" t="s">
        <v>99</v>
      </c>
      <c r="C76" s="31" t="s">
        <v>100</v>
      </c>
      <c r="D76" s="36">
        <v>2000400747</v>
      </c>
      <c r="E76" s="64">
        <f>5000+6000-6000</f>
        <v>5000</v>
      </c>
      <c r="F76" s="33"/>
      <c r="G76" s="77">
        <v>1</v>
      </c>
    </row>
    <row r="77" spans="1:7" s="28" customFormat="1" x14ac:dyDescent="0.5">
      <c r="A77" s="39">
        <v>33</v>
      </c>
      <c r="B77" s="40" t="s">
        <v>101</v>
      </c>
      <c r="C77" s="41"/>
      <c r="D77" s="42"/>
      <c r="E77" s="30"/>
      <c r="F77" s="33"/>
    </row>
    <row r="78" spans="1:7" s="28" customFormat="1" x14ac:dyDescent="0.5">
      <c r="A78" s="34"/>
      <c r="B78" s="35" t="s">
        <v>102</v>
      </c>
      <c r="C78" s="31" t="s">
        <v>103</v>
      </c>
      <c r="D78" s="36">
        <v>2000400748</v>
      </c>
      <c r="E78" s="64"/>
      <c r="F78" s="33"/>
    </row>
    <row r="79" spans="1:7" s="28" customFormat="1" x14ac:dyDescent="0.5">
      <c r="A79" s="24">
        <v>34</v>
      </c>
      <c r="B79" s="29" t="s">
        <v>104</v>
      </c>
      <c r="C79" s="30"/>
      <c r="D79" s="31"/>
      <c r="E79" s="30"/>
      <c r="F79" s="33"/>
    </row>
    <row r="80" spans="1:7" s="28" customFormat="1" x14ac:dyDescent="0.5">
      <c r="A80" s="34"/>
      <c r="B80" s="35" t="s">
        <v>105</v>
      </c>
      <c r="C80" s="31" t="s">
        <v>106</v>
      </c>
      <c r="D80" s="36">
        <v>2000400749</v>
      </c>
      <c r="E80" s="64">
        <f>13000+32000-8000</f>
        <v>37000</v>
      </c>
      <c r="F80" s="33"/>
      <c r="G80" s="77">
        <v>1</v>
      </c>
    </row>
    <row r="81" spans="1:7" s="28" customFormat="1" x14ac:dyDescent="0.5">
      <c r="A81" s="24">
        <v>35</v>
      </c>
      <c r="B81" s="29" t="s">
        <v>107</v>
      </c>
      <c r="C81" s="30"/>
      <c r="D81" s="31"/>
      <c r="E81" s="30"/>
      <c r="F81" s="33"/>
    </row>
    <row r="82" spans="1:7" s="28" customFormat="1" x14ac:dyDescent="0.5">
      <c r="A82" s="34"/>
      <c r="B82" s="35" t="s">
        <v>108</v>
      </c>
      <c r="C82" s="31" t="s">
        <v>109</v>
      </c>
      <c r="D82" s="36">
        <v>2000400750</v>
      </c>
      <c r="E82" s="64">
        <f>5000+6000</f>
        <v>11000</v>
      </c>
      <c r="F82" s="33"/>
    </row>
    <row r="83" spans="1:7" s="28" customFormat="1" x14ac:dyDescent="0.5">
      <c r="A83" s="24">
        <v>36</v>
      </c>
      <c r="B83" s="29" t="s">
        <v>110</v>
      </c>
      <c r="C83" s="30"/>
      <c r="D83" s="31"/>
      <c r="E83" s="30"/>
      <c r="F83" s="33"/>
    </row>
    <row r="84" spans="1:7" s="28" customFormat="1" x14ac:dyDescent="0.5">
      <c r="A84" s="34"/>
      <c r="B84" s="35" t="s">
        <v>111</v>
      </c>
      <c r="C84" s="31" t="s">
        <v>112</v>
      </c>
      <c r="D84" s="36">
        <v>2000400751</v>
      </c>
      <c r="E84" s="64">
        <f>5000+6000</f>
        <v>11000</v>
      </c>
      <c r="F84" s="33"/>
    </row>
    <row r="85" spans="1:7" s="28" customFormat="1" x14ac:dyDescent="0.5">
      <c r="A85" s="24">
        <v>37</v>
      </c>
      <c r="B85" s="29" t="s">
        <v>113</v>
      </c>
      <c r="C85" s="31"/>
      <c r="D85" s="36"/>
      <c r="E85" s="30"/>
      <c r="F85" s="33"/>
    </row>
    <row r="86" spans="1:7" s="28" customFormat="1" x14ac:dyDescent="0.5">
      <c r="A86" s="34"/>
      <c r="B86" s="35" t="s">
        <v>114</v>
      </c>
      <c r="C86" s="31" t="s">
        <v>115</v>
      </c>
      <c r="D86" s="36">
        <v>2000400752</v>
      </c>
      <c r="E86" s="64">
        <f>5000+6000</f>
        <v>11000</v>
      </c>
      <c r="F86" s="33"/>
    </row>
    <row r="87" spans="1:7" s="28" customFormat="1" x14ac:dyDescent="0.5">
      <c r="A87" s="24">
        <v>38</v>
      </c>
      <c r="B87" s="29" t="s">
        <v>116</v>
      </c>
      <c r="C87" s="30"/>
      <c r="D87" s="31"/>
      <c r="E87" s="30"/>
      <c r="F87" s="33"/>
    </row>
    <row r="88" spans="1:7" s="28" customFormat="1" x14ac:dyDescent="0.5">
      <c r="A88" s="34"/>
      <c r="B88" s="35" t="s">
        <v>117</v>
      </c>
      <c r="C88" s="31" t="s">
        <v>118</v>
      </c>
      <c r="D88" s="36">
        <v>2000400753</v>
      </c>
      <c r="E88" s="64">
        <f>5000+8000-8000</f>
        <v>5000</v>
      </c>
      <c r="F88" s="33"/>
      <c r="G88" s="77">
        <v>1</v>
      </c>
    </row>
    <row r="89" spans="1:7" s="28" customFormat="1" x14ac:dyDescent="0.5">
      <c r="A89" s="24">
        <v>39</v>
      </c>
      <c r="B89" s="29" t="s">
        <v>119</v>
      </c>
      <c r="C89" s="30"/>
      <c r="D89" s="31"/>
      <c r="E89" s="30"/>
      <c r="F89" s="33"/>
    </row>
    <row r="90" spans="1:7" s="28" customFormat="1" x14ac:dyDescent="0.5">
      <c r="A90" s="34"/>
      <c r="B90" s="35" t="s">
        <v>120</v>
      </c>
      <c r="C90" s="31" t="s">
        <v>121</v>
      </c>
      <c r="D90" s="36">
        <v>2000400754</v>
      </c>
      <c r="F90" s="33"/>
    </row>
    <row r="91" spans="1:7" s="28" customFormat="1" x14ac:dyDescent="0.5">
      <c r="A91" s="24">
        <v>40</v>
      </c>
      <c r="B91" s="29" t="s">
        <v>122</v>
      </c>
      <c r="C91" s="30"/>
      <c r="D91" s="31"/>
      <c r="E91" s="30"/>
      <c r="F91" s="33"/>
    </row>
    <row r="92" spans="1:7" s="28" customFormat="1" x14ac:dyDescent="0.5">
      <c r="A92" s="34"/>
      <c r="B92" s="35" t="s">
        <v>123</v>
      </c>
      <c r="C92" s="31" t="s">
        <v>124</v>
      </c>
      <c r="D92" s="36">
        <v>2000400755</v>
      </c>
      <c r="E92" s="64"/>
      <c r="F92" s="33"/>
    </row>
    <row r="93" spans="1:7" s="28" customFormat="1" x14ac:dyDescent="0.5">
      <c r="A93" s="24">
        <v>41</v>
      </c>
      <c r="B93" s="29" t="s">
        <v>125</v>
      </c>
      <c r="C93" s="30"/>
      <c r="D93" s="31"/>
      <c r="E93" s="30"/>
      <c r="F93" s="33"/>
    </row>
    <row r="94" spans="1:7" s="28" customFormat="1" x14ac:dyDescent="0.5">
      <c r="A94" s="34"/>
      <c r="B94" s="35" t="s">
        <v>126</v>
      </c>
      <c r="C94" s="31" t="s">
        <v>127</v>
      </c>
      <c r="D94" s="36">
        <v>2000400756</v>
      </c>
      <c r="E94" s="64">
        <f>7000+14000-8000-6000</f>
        <v>7000</v>
      </c>
      <c r="F94" s="33"/>
      <c r="G94" s="77">
        <v>1</v>
      </c>
    </row>
    <row r="95" spans="1:7" s="28" customFormat="1" ht="24.75" x14ac:dyDescent="0.5">
      <c r="A95" s="34"/>
      <c r="B95" s="35"/>
      <c r="C95" s="27" t="s">
        <v>414</v>
      </c>
      <c r="D95" s="36"/>
      <c r="E95" s="37">
        <f>SUM(E68:E94)</f>
        <v>400000</v>
      </c>
      <c r="F95" s="33"/>
    </row>
    <row r="96" spans="1:7" s="28" customFormat="1" x14ac:dyDescent="0.5">
      <c r="A96" s="24"/>
      <c r="B96" s="29"/>
      <c r="C96" s="30"/>
      <c r="D96" s="31"/>
      <c r="E96" s="32"/>
      <c r="F96" s="33"/>
    </row>
    <row r="97" spans="1:9" s="28" customFormat="1" ht="25.5" thickBot="1" x14ac:dyDescent="0.55000000000000004">
      <c r="A97" s="43"/>
      <c r="B97" s="44" t="s">
        <v>128</v>
      </c>
      <c r="C97" s="45"/>
      <c r="D97" s="46"/>
      <c r="E97" s="47">
        <f>SUM(E95)</f>
        <v>400000</v>
      </c>
      <c r="F97" s="48"/>
    </row>
    <row r="98" spans="1:9" s="28" customFormat="1" ht="24.75" thickTop="1" x14ac:dyDescent="0.5">
      <c r="A98" s="49"/>
      <c r="B98" s="49"/>
      <c r="C98" s="49"/>
      <c r="D98" s="50"/>
      <c r="E98" s="50"/>
      <c r="I98" s="51"/>
    </row>
    <row r="99" spans="1:9" s="28" customFormat="1" x14ac:dyDescent="0.5">
      <c r="A99" s="49"/>
      <c r="B99" s="49"/>
      <c r="C99" s="49"/>
      <c r="D99" s="50"/>
      <c r="E99" s="50"/>
    </row>
    <row r="100" spans="1:9" s="28" customFormat="1" x14ac:dyDescent="0.5">
      <c r="A100" s="49"/>
      <c r="B100" s="49"/>
      <c r="C100" s="49"/>
      <c r="D100" s="50"/>
      <c r="E100" s="50"/>
    </row>
    <row r="101" spans="1:9" s="28" customFormat="1" x14ac:dyDescent="0.5">
      <c r="A101" s="49"/>
      <c r="B101" s="49"/>
      <c r="C101" s="49"/>
      <c r="D101" s="50"/>
      <c r="E101" s="50"/>
    </row>
    <row r="102" spans="1:9" s="28" customFormat="1" x14ac:dyDescent="0.5">
      <c r="A102" s="49"/>
      <c r="B102" s="49"/>
      <c r="C102" s="49"/>
      <c r="D102" s="50"/>
      <c r="E102" s="50"/>
    </row>
    <row r="103" spans="1:9" x14ac:dyDescent="0.5">
      <c r="A103" s="52"/>
      <c r="B103" s="52"/>
      <c r="C103" s="53"/>
      <c r="D103" s="54"/>
      <c r="E103" s="54"/>
    </row>
    <row r="104" spans="1:9" x14ac:dyDescent="0.5">
      <c r="A104" s="52"/>
      <c r="B104" s="52"/>
      <c r="C104" s="53"/>
      <c r="D104" s="54"/>
      <c r="E104" s="54"/>
    </row>
    <row r="105" spans="1:9" x14ac:dyDescent="0.5">
      <c r="A105" s="52"/>
      <c r="B105" s="52"/>
      <c r="C105" s="53"/>
      <c r="D105" s="54"/>
      <c r="E105" s="54"/>
    </row>
    <row r="106" spans="1:9" x14ac:dyDescent="0.5">
      <c r="A106" s="52"/>
      <c r="B106" s="52"/>
      <c r="C106" s="53"/>
      <c r="D106" s="54"/>
      <c r="E106" s="54"/>
    </row>
    <row r="107" spans="1:9" x14ac:dyDescent="0.5">
      <c r="A107" s="52"/>
      <c r="B107" s="52"/>
      <c r="C107" s="53"/>
      <c r="D107" s="54"/>
      <c r="E107" s="54"/>
    </row>
    <row r="108" spans="1:9" x14ac:dyDescent="0.5">
      <c r="A108" s="52"/>
      <c r="B108" s="52"/>
      <c r="C108" s="53"/>
      <c r="D108" s="54"/>
      <c r="E108" s="54"/>
    </row>
    <row r="109" spans="1:9" x14ac:dyDescent="0.5">
      <c r="A109" s="52"/>
      <c r="B109" s="52"/>
      <c r="C109" s="53"/>
      <c r="D109" s="54"/>
      <c r="E109" s="54"/>
    </row>
    <row r="110" spans="1:9" x14ac:dyDescent="0.5">
      <c r="A110" s="52"/>
      <c r="B110" s="52"/>
      <c r="C110" s="53"/>
      <c r="D110" s="54"/>
      <c r="E110" s="54"/>
    </row>
    <row r="111" spans="1:9" x14ac:dyDescent="0.5">
      <c r="A111" s="52"/>
      <c r="B111" s="52"/>
      <c r="C111" s="53"/>
      <c r="D111" s="54"/>
      <c r="E111" s="54"/>
    </row>
    <row r="112" spans="1:9" x14ac:dyDescent="0.5">
      <c r="A112" s="52"/>
      <c r="B112" s="52"/>
      <c r="C112" s="53"/>
      <c r="D112" s="54"/>
      <c r="E112" s="54"/>
    </row>
    <row r="113" spans="1:5" x14ac:dyDescent="0.5">
      <c r="A113" s="52"/>
      <c r="B113" s="52"/>
      <c r="C113" s="53"/>
      <c r="D113" s="54"/>
      <c r="E113" s="54"/>
    </row>
    <row r="114" spans="1:5" x14ac:dyDescent="0.5">
      <c r="A114" s="52"/>
      <c r="B114" s="52"/>
      <c r="C114" s="53"/>
      <c r="D114" s="54"/>
      <c r="E114" s="54"/>
    </row>
    <row r="115" spans="1:5" x14ac:dyDescent="0.5">
      <c r="A115" s="52"/>
      <c r="B115" s="52"/>
      <c r="C115" s="53"/>
      <c r="D115" s="54"/>
      <c r="E115" s="54"/>
    </row>
    <row r="116" spans="1:5" x14ac:dyDescent="0.5">
      <c r="A116" s="52"/>
      <c r="B116" s="52"/>
      <c r="C116" s="53"/>
      <c r="D116" s="54"/>
      <c r="E116" s="54"/>
    </row>
    <row r="117" spans="1:5" x14ac:dyDescent="0.5">
      <c r="A117" s="52"/>
      <c r="B117" s="52"/>
      <c r="C117" s="53"/>
      <c r="D117" s="54"/>
      <c r="E117" s="54"/>
    </row>
    <row r="118" spans="1:5" x14ac:dyDescent="0.5">
      <c r="A118" s="52"/>
      <c r="B118" s="52"/>
      <c r="C118" s="53"/>
      <c r="D118" s="54"/>
      <c r="E118" s="54"/>
    </row>
    <row r="119" spans="1:5" x14ac:dyDescent="0.5">
      <c r="A119" s="52"/>
      <c r="B119" s="52"/>
      <c r="C119" s="53"/>
      <c r="D119" s="54"/>
      <c r="E119" s="54"/>
    </row>
    <row r="120" spans="1:5" x14ac:dyDescent="0.5">
      <c r="A120" s="52"/>
      <c r="B120" s="52"/>
      <c r="C120" s="53"/>
      <c r="D120" s="54"/>
      <c r="E120" s="54"/>
    </row>
    <row r="121" spans="1:5" x14ac:dyDescent="0.5">
      <c r="A121" s="52"/>
      <c r="B121" s="52"/>
      <c r="C121" s="53"/>
      <c r="D121" s="54"/>
      <c r="E121" s="54"/>
    </row>
    <row r="122" spans="1:5" x14ac:dyDescent="0.5">
      <c r="A122" s="52"/>
      <c r="B122" s="52"/>
      <c r="C122" s="53"/>
      <c r="D122" s="54"/>
      <c r="E122" s="54"/>
    </row>
    <row r="123" spans="1:5" x14ac:dyDescent="0.5">
      <c r="A123" s="52"/>
      <c r="B123" s="52"/>
      <c r="C123" s="53"/>
      <c r="D123" s="54"/>
      <c r="E123" s="54"/>
    </row>
    <row r="124" spans="1:5" x14ac:dyDescent="0.5">
      <c r="A124" s="52"/>
      <c r="B124" s="52"/>
      <c r="C124" s="53"/>
      <c r="D124" s="54"/>
      <c r="E124" s="54"/>
    </row>
    <row r="125" spans="1:5" x14ac:dyDescent="0.5">
      <c r="A125" s="52"/>
      <c r="B125" s="52"/>
      <c r="C125" s="53"/>
      <c r="D125" s="54"/>
      <c r="E125" s="54"/>
    </row>
    <row r="126" spans="1:5" x14ac:dyDescent="0.5">
      <c r="A126" s="52"/>
      <c r="B126" s="52"/>
      <c r="C126" s="53"/>
      <c r="D126" s="54"/>
      <c r="E126" s="54"/>
    </row>
    <row r="127" spans="1:5" x14ac:dyDescent="0.5">
      <c r="A127" s="52"/>
      <c r="B127" s="52"/>
      <c r="C127" s="53"/>
      <c r="D127" s="54"/>
      <c r="E127" s="54"/>
    </row>
    <row r="128" spans="1:5" x14ac:dyDescent="0.5">
      <c r="A128" s="52"/>
      <c r="B128" s="52"/>
      <c r="C128" s="53"/>
      <c r="D128" s="54"/>
      <c r="E128" s="54"/>
    </row>
    <row r="129" spans="1:5" x14ac:dyDescent="0.5">
      <c r="A129" s="52"/>
      <c r="B129" s="52"/>
      <c r="C129" s="53"/>
      <c r="D129" s="54"/>
      <c r="E129" s="54"/>
    </row>
    <row r="130" spans="1:5" x14ac:dyDescent="0.5">
      <c r="A130" s="52"/>
      <c r="B130" s="52"/>
      <c r="C130" s="53"/>
      <c r="D130" s="54"/>
      <c r="E130" s="54"/>
    </row>
    <row r="131" spans="1:5" x14ac:dyDescent="0.5">
      <c r="A131" s="52"/>
      <c r="B131" s="52"/>
      <c r="C131" s="53"/>
      <c r="D131" s="54"/>
      <c r="E131" s="54"/>
    </row>
    <row r="132" spans="1:5" x14ac:dyDescent="0.5">
      <c r="A132" s="52"/>
      <c r="B132" s="52"/>
      <c r="C132" s="53"/>
      <c r="D132" s="54"/>
      <c r="E132" s="54"/>
    </row>
    <row r="133" spans="1:5" x14ac:dyDescent="0.5">
      <c r="A133" s="52"/>
      <c r="B133" s="52"/>
      <c r="C133" s="53"/>
      <c r="D133" s="54"/>
      <c r="E133" s="54"/>
    </row>
    <row r="134" spans="1:5" x14ac:dyDescent="0.5">
      <c r="A134" s="52"/>
      <c r="B134" s="52"/>
      <c r="C134" s="53"/>
      <c r="D134" s="54"/>
      <c r="E134" s="54"/>
    </row>
    <row r="135" spans="1:5" x14ac:dyDescent="0.5">
      <c r="A135" s="52"/>
      <c r="B135" s="52"/>
      <c r="C135" s="53"/>
      <c r="D135" s="53"/>
      <c r="E135" s="54"/>
    </row>
    <row r="136" spans="1:5" x14ac:dyDescent="0.5">
      <c r="A136" s="52"/>
      <c r="B136" s="52"/>
      <c r="C136" s="53"/>
      <c r="D136" s="53"/>
      <c r="E136" s="54"/>
    </row>
    <row r="137" spans="1:5" x14ac:dyDescent="0.5">
      <c r="A137" s="52"/>
      <c r="B137" s="52"/>
      <c r="C137" s="53"/>
      <c r="D137" s="53"/>
      <c r="E137" s="54"/>
    </row>
    <row r="138" spans="1:5" x14ac:dyDescent="0.5">
      <c r="A138" s="52"/>
      <c r="B138" s="52"/>
      <c r="C138" s="53"/>
      <c r="D138" s="53"/>
      <c r="E138" s="54"/>
    </row>
    <row r="139" spans="1:5" x14ac:dyDescent="0.5">
      <c r="A139" s="52"/>
      <c r="B139" s="52"/>
      <c r="C139" s="53"/>
      <c r="D139" s="53"/>
      <c r="E139" s="54"/>
    </row>
    <row r="140" spans="1:5" x14ac:dyDescent="0.5">
      <c r="A140" s="52"/>
      <c r="B140" s="52"/>
      <c r="C140" s="53"/>
      <c r="D140" s="53"/>
      <c r="E140" s="54"/>
    </row>
    <row r="141" spans="1:5" x14ac:dyDescent="0.5">
      <c r="A141" s="52"/>
      <c r="B141" s="52"/>
      <c r="C141" s="53"/>
      <c r="D141" s="53"/>
      <c r="E141" s="54"/>
    </row>
    <row r="142" spans="1:5" x14ac:dyDescent="0.5">
      <c r="A142" s="52"/>
      <c r="B142" s="52"/>
      <c r="C142" s="53"/>
      <c r="D142" s="53"/>
      <c r="E142" s="54"/>
    </row>
    <row r="143" spans="1:5" x14ac:dyDescent="0.5">
      <c r="A143" s="52"/>
      <c r="B143" s="52"/>
      <c r="C143" s="53"/>
      <c r="D143" s="53"/>
      <c r="E143" s="54"/>
    </row>
    <row r="144" spans="1:5" x14ac:dyDescent="0.5">
      <c r="A144" s="52"/>
      <c r="B144" s="52"/>
      <c r="C144" s="53"/>
      <c r="D144" s="53"/>
      <c r="E144" s="54"/>
    </row>
    <row r="145" spans="1:5" x14ac:dyDescent="0.5">
      <c r="A145" s="52"/>
      <c r="B145" s="52"/>
      <c r="C145" s="53"/>
      <c r="D145" s="53"/>
      <c r="E145" s="54"/>
    </row>
    <row r="146" spans="1:5" x14ac:dyDescent="0.5">
      <c r="A146" s="52"/>
      <c r="B146" s="52"/>
      <c r="C146" s="53"/>
      <c r="D146" s="53"/>
      <c r="E146" s="54"/>
    </row>
    <row r="147" spans="1:5" x14ac:dyDescent="0.5">
      <c r="A147" s="52"/>
      <c r="B147" s="52"/>
      <c r="C147" s="53"/>
      <c r="D147" s="53"/>
      <c r="E147" s="54"/>
    </row>
    <row r="148" spans="1:5" x14ac:dyDescent="0.5">
      <c r="A148" s="52"/>
      <c r="B148" s="52"/>
      <c r="C148" s="53"/>
      <c r="D148" s="53"/>
      <c r="E148" s="54"/>
    </row>
    <row r="149" spans="1:5" x14ac:dyDescent="0.5">
      <c r="A149" s="52"/>
      <c r="B149" s="52"/>
      <c r="C149" s="53"/>
      <c r="D149" s="53"/>
      <c r="E149" s="54"/>
    </row>
    <row r="150" spans="1:5" x14ac:dyDescent="0.5">
      <c r="A150" s="52"/>
      <c r="B150" s="52"/>
      <c r="C150" s="53"/>
      <c r="D150" s="53"/>
      <c r="E150" s="54"/>
    </row>
    <row r="151" spans="1:5" x14ac:dyDescent="0.5">
      <c r="A151" s="52"/>
      <c r="B151" s="52"/>
      <c r="C151" s="53"/>
      <c r="D151" s="53"/>
      <c r="E151" s="54"/>
    </row>
    <row r="152" spans="1:5" x14ac:dyDescent="0.5">
      <c r="A152" s="52"/>
      <c r="B152" s="52"/>
      <c r="C152" s="53"/>
      <c r="D152" s="53"/>
      <c r="E152" s="54"/>
    </row>
    <row r="153" spans="1:5" x14ac:dyDescent="0.5">
      <c r="A153" s="52"/>
      <c r="B153" s="52"/>
      <c r="C153" s="53"/>
      <c r="D153" s="53"/>
      <c r="E153" s="54"/>
    </row>
    <row r="154" spans="1:5" x14ac:dyDescent="0.5">
      <c r="A154" s="52"/>
      <c r="B154" s="52"/>
      <c r="C154" s="53"/>
      <c r="D154" s="53"/>
      <c r="E154" s="54"/>
    </row>
    <row r="155" spans="1:5" x14ac:dyDescent="0.5">
      <c r="A155" s="52"/>
      <c r="B155" s="52"/>
      <c r="C155" s="53"/>
      <c r="D155" s="53"/>
      <c r="E155" s="54"/>
    </row>
    <row r="156" spans="1:5" x14ac:dyDescent="0.5">
      <c r="A156" s="52"/>
      <c r="B156" s="52"/>
      <c r="C156" s="53"/>
      <c r="D156" s="53"/>
      <c r="E156" s="54"/>
    </row>
    <row r="157" spans="1:5" x14ac:dyDescent="0.5">
      <c r="A157" s="52"/>
      <c r="B157" s="52"/>
      <c r="C157" s="53"/>
      <c r="D157" s="53"/>
      <c r="E157" s="54"/>
    </row>
    <row r="158" spans="1:5" x14ac:dyDescent="0.5">
      <c r="A158" s="52"/>
      <c r="B158" s="52"/>
      <c r="C158" s="53"/>
      <c r="D158" s="53"/>
      <c r="E158" s="54"/>
    </row>
    <row r="159" spans="1:5" x14ac:dyDescent="0.5">
      <c r="A159" s="52"/>
      <c r="B159" s="52"/>
      <c r="C159" s="53"/>
      <c r="D159" s="53"/>
      <c r="E159" s="54"/>
    </row>
    <row r="160" spans="1:5" x14ac:dyDescent="0.5">
      <c r="A160" s="52"/>
      <c r="B160" s="52"/>
      <c r="C160" s="53"/>
      <c r="D160" s="53"/>
      <c r="E160" s="54"/>
    </row>
    <row r="161" spans="1:5" x14ac:dyDescent="0.5">
      <c r="A161" s="52"/>
      <c r="B161" s="52"/>
      <c r="C161" s="53"/>
      <c r="D161" s="53"/>
      <c r="E161" s="54"/>
    </row>
    <row r="162" spans="1:5" x14ac:dyDescent="0.5">
      <c r="A162" s="52"/>
      <c r="B162" s="52"/>
      <c r="C162" s="53"/>
      <c r="D162" s="53"/>
      <c r="E162" s="54"/>
    </row>
    <row r="163" spans="1:5" x14ac:dyDescent="0.5">
      <c r="A163" s="52"/>
      <c r="B163" s="52"/>
      <c r="C163" s="53"/>
      <c r="D163" s="53"/>
      <c r="E163" s="54"/>
    </row>
    <row r="164" spans="1:5" x14ac:dyDescent="0.5">
      <c r="A164" s="52"/>
      <c r="B164" s="52"/>
      <c r="C164" s="53"/>
      <c r="D164" s="53"/>
      <c r="E164" s="54"/>
    </row>
    <row r="165" spans="1:5" x14ac:dyDescent="0.5">
      <c r="A165" s="52"/>
      <c r="B165" s="52"/>
      <c r="C165" s="53"/>
      <c r="D165" s="53"/>
      <c r="E165" s="54"/>
    </row>
    <row r="166" spans="1:5" x14ac:dyDescent="0.5">
      <c r="A166" s="52"/>
      <c r="B166" s="52"/>
      <c r="C166" s="53"/>
      <c r="D166" s="53"/>
      <c r="E166" s="54"/>
    </row>
    <row r="167" spans="1:5" x14ac:dyDescent="0.5">
      <c r="A167" s="52"/>
      <c r="B167" s="52"/>
      <c r="C167" s="53"/>
      <c r="D167" s="53"/>
      <c r="E167" s="54"/>
    </row>
    <row r="168" spans="1:5" x14ac:dyDescent="0.5">
      <c r="A168" s="52"/>
      <c r="B168" s="52"/>
      <c r="C168" s="53"/>
      <c r="D168" s="53"/>
      <c r="E168" s="54"/>
    </row>
    <row r="169" spans="1:5" x14ac:dyDescent="0.5">
      <c r="A169" s="52"/>
      <c r="B169" s="52"/>
      <c r="C169" s="53"/>
      <c r="D169" s="53"/>
      <c r="E169" s="54"/>
    </row>
    <row r="170" spans="1:5" x14ac:dyDescent="0.5">
      <c r="A170" s="52"/>
      <c r="B170" s="52"/>
      <c r="C170" s="53"/>
      <c r="D170" s="53"/>
      <c r="E170" s="54"/>
    </row>
    <row r="171" spans="1:5" x14ac:dyDescent="0.5">
      <c r="A171" s="52"/>
      <c r="B171" s="52"/>
      <c r="C171" s="53"/>
      <c r="D171" s="53"/>
      <c r="E171" s="54"/>
    </row>
    <row r="172" spans="1:5" x14ac:dyDescent="0.5">
      <c r="A172" s="52"/>
      <c r="B172" s="52"/>
      <c r="C172" s="53"/>
      <c r="D172" s="53"/>
      <c r="E172" s="54"/>
    </row>
    <row r="173" spans="1:5" x14ac:dyDescent="0.5">
      <c r="A173" s="52"/>
      <c r="B173" s="52"/>
      <c r="C173" s="53"/>
      <c r="D173" s="53"/>
      <c r="E173" s="54"/>
    </row>
    <row r="174" spans="1:5" x14ac:dyDescent="0.5">
      <c r="A174" s="52"/>
      <c r="B174" s="52"/>
      <c r="C174" s="53"/>
      <c r="D174" s="53"/>
      <c r="E174" s="54"/>
    </row>
    <row r="175" spans="1:5" x14ac:dyDescent="0.5">
      <c r="A175" s="52"/>
      <c r="B175" s="52"/>
      <c r="C175" s="53"/>
      <c r="D175" s="53"/>
      <c r="E175" s="54"/>
    </row>
    <row r="176" spans="1:5" x14ac:dyDescent="0.5">
      <c r="A176" s="52"/>
      <c r="B176" s="52"/>
      <c r="C176" s="53"/>
      <c r="D176" s="53"/>
      <c r="E176" s="54"/>
    </row>
    <row r="177" spans="1:5" x14ac:dyDescent="0.5">
      <c r="A177" s="52"/>
      <c r="B177" s="52"/>
      <c r="C177" s="53"/>
      <c r="D177" s="53"/>
      <c r="E177" s="54"/>
    </row>
    <row r="178" spans="1:5" x14ac:dyDescent="0.5">
      <c r="A178" s="52"/>
      <c r="B178" s="52"/>
      <c r="C178" s="53"/>
      <c r="D178" s="53"/>
      <c r="E178" s="54"/>
    </row>
    <row r="179" spans="1:5" x14ac:dyDescent="0.5">
      <c r="A179" s="52"/>
      <c r="B179" s="52"/>
      <c r="C179" s="53"/>
      <c r="D179" s="53"/>
      <c r="E179" s="54"/>
    </row>
    <row r="180" spans="1:5" x14ac:dyDescent="0.5">
      <c r="A180" s="52"/>
      <c r="B180" s="52"/>
      <c r="C180" s="53"/>
      <c r="D180" s="53"/>
      <c r="E180" s="54"/>
    </row>
    <row r="181" spans="1:5" x14ac:dyDescent="0.5">
      <c r="A181" s="52"/>
      <c r="B181" s="52"/>
      <c r="C181" s="53"/>
      <c r="D181" s="53"/>
      <c r="E181" s="54"/>
    </row>
    <row r="182" spans="1:5" x14ac:dyDescent="0.5">
      <c r="A182" s="52"/>
      <c r="B182" s="52"/>
      <c r="C182" s="53"/>
      <c r="D182" s="53"/>
      <c r="E182" s="54"/>
    </row>
    <row r="183" spans="1:5" x14ac:dyDescent="0.5">
      <c r="A183" s="52"/>
      <c r="B183" s="52"/>
      <c r="C183" s="53"/>
      <c r="D183" s="53"/>
      <c r="E183" s="54"/>
    </row>
    <row r="184" spans="1:5" x14ac:dyDescent="0.5">
      <c r="A184" s="52"/>
      <c r="B184" s="52"/>
      <c r="C184" s="53"/>
      <c r="D184" s="53"/>
      <c r="E184" s="54"/>
    </row>
    <row r="185" spans="1:5" x14ac:dyDescent="0.5">
      <c r="A185" s="52"/>
      <c r="B185" s="52"/>
      <c r="C185" s="53"/>
      <c r="D185" s="53"/>
      <c r="E185" s="54"/>
    </row>
    <row r="186" spans="1:5" x14ac:dyDescent="0.5">
      <c r="A186" s="52"/>
      <c r="B186" s="52"/>
      <c r="C186" s="53"/>
      <c r="D186" s="53"/>
      <c r="E186" s="54"/>
    </row>
    <row r="187" spans="1:5" x14ac:dyDescent="0.5">
      <c r="A187" s="52"/>
      <c r="B187" s="52"/>
      <c r="C187" s="53"/>
      <c r="D187" s="53"/>
      <c r="E187" s="54"/>
    </row>
    <row r="188" spans="1:5" x14ac:dyDescent="0.5">
      <c r="E188" s="54"/>
    </row>
    <row r="189" spans="1:5" x14ac:dyDescent="0.5">
      <c r="E189" s="54"/>
    </row>
    <row r="190" spans="1:5" x14ac:dyDescent="0.5">
      <c r="E190" s="54"/>
    </row>
    <row r="191" spans="1:5" x14ac:dyDescent="0.5">
      <c r="E191" s="54"/>
    </row>
    <row r="192" spans="1:5" x14ac:dyDescent="0.5">
      <c r="E192" s="54"/>
    </row>
    <row r="193" spans="5:5" x14ac:dyDescent="0.5">
      <c r="E193" s="54"/>
    </row>
    <row r="194" spans="5:5" x14ac:dyDescent="0.5">
      <c r="E194" s="54"/>
    </row>
    <row r="195" spans="5:5" x14ac:dyDescent="0.5">
      <c r="E195" s="54"/>
    </row>
    <row r="196" spans="5:5" x14ac:dyDescent="0.5">
      <c r="E196" s="54"/>
    </row>
    <row r="197" spans="5:5" x14ac:dyDescent="0.5">
      <c r="E197" s="54"/>
    </row>
    <row r="198" spans="5:5" x14ac:dyDescent="0.5">
      <c r="E198" s="54"/>
    </row>
    <row r="199" spans="5:5" x14ac:dyDescent="0.5">
      <c r="E199" s="54"/>
    </row>
    <row r="200" spans="5:5" x14ac:dyDescent="0.5">
      <c r="E200" s="54"/>
    </row>
    <row r="201" spans="5:5" x14ac:dyDescent="0.5">
      <c r="E201" s="54"/>
    </row>
    <row r="202" spans="5:5" x14ac:dyDescent="0.5">
      <c r="E202" s="54"/>
    </row>
    <row r="203" spans="5:5" x14ac:dyDescent="0.5">
      <c r="E203" s="54"/>
    </row>
    <row r="204" spans="5:5" x14ac:dyDescent="0.5">
      <c r="E204" s="54"/>
    </row>
    <row r="205" spans="5:5" x14ac:dyDescent="0.5">
      <c r="E205" s="54"/>
    </row>
    <row r="206" spans="5:5" x14ac:dyDescent="0.5">
      <c r="E206" s="54"/>
    </row>
    <row r="207" spans="5:5" x14ac:dyDescent="0.5">
      <c r="E207" s="54"/>
    </row>
    <row r="208" spans="5:5" x14ac:dyDescent="0.5">
      <c r="E208" s="54"/>
    </row>
    <row r="209" spans="5:5" x14ac:dyDescent="0.5">
      <c r="E209" s="54"/>
    </row>
    <row r="210" spans="5:5" x14ac:dyDescent="0.5">
      <c r="E210" s="54"/>
    </row>
    <row r="211" spans="5:5" x14ac:dyDescent="0.5">
      <c r="E211" s="54"/>
    </row>
    <row r="212" spans="5:5" x14ac:dyDescent="0.5">
      <c r="E212" s="54"/>
    </row>
  </sheetData>
  <mergeCells count="4">
    <mergeCell ref="A4:F4"/>
    <mergeCell ref="A1:F1"/>
    <mergeCell ref="A2:F2"/>
    <mergeCell ref="A3:F3"/>
  </mergeCells>
  <printOptions horizontalCentered="1"/>
  <pageMargins left="0.23622047244094499" right="0.2" top="0.44685039399999998" bottom="0.196850393700787" header="0.31496062992126" footer="0.3149606299212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919"/>
  <sheetViews>
    <sheetView topLeftCell="A24" workbookViewId="0">
      <selection activeCell="F88" sqref="F88"/>
    </sheetView>
  </sheetViews>
  <sheetFormatPr defaultRowHeight="24" x14ac:dyDescent="0.5"/>
  <cols>
    <col min="1" max="1" width="8.5234375" style="91" customWidth="1"/>
    <col min="2" max="2" width="15.72265625" style="91" customWidth="1"/>
    <col min="3" max="3" width="10.875" style="102" customWidth="1"/>
    <col min="4" max="4" width="41.4453125" style="103" customWidth="1"/>
    <col min="5" max="5" width="14.6953125" style="102" customWidth="1"/>
    <col min="6" max="6" width="13.2265625" style="129" customWidth="1"/>
    <col min="7" max="256" width="9.109375" style="91"/>
    <col min="257" max="257" width="8.5234375" style="91" customWidth="1"/>
    <col min="258" max="258" width="15.72265625" style="91" customWidth="1"/>
    <col min="259" max="259" width="12.34375" style="91" customWidth="1"/>
    <col min="260" max="260" width="41.4453125" style="91" customWidth="1"/>
    <col min="261" max="261" width="14.6953125" style="91" customWidth="1"/>
    <col min="262" max="262" width="13.2265625" style="91" customWidth="1"/>
    <col min="263" max="512" width="9.109375" style="91"/>
    <col min="513" max="513" width="8.5234375" style="91" customWidth="1"/>
    <col min="514" max="514" width="15.72265625" style="91" customWidth="1"/>
    <col min="515" max="515" width="12.34375" style="91" customWidth="1"/>
    <col min="516" max="516" width="41.4453125" style="91" customWidth="1"/>
    <col min="517" max="517" width="14.6953125" style="91" customWidth="1"/>
    <col min="518" max="518" width="13.2265625" style="91" customWidth="1"/>
    <col min="519" max="768" width="9.109375" style="91"/>
    <col min="769" max="769" width="8.5234375" style="91" customWidth="1"/>
    <col min="770" max="770" width="15.72265625" style="91" customWidth="1"/>
    <col min="771" max="771" width="12.34375" style="91" customWidth="1"/>
    <col min="772" max="772" width="41.4453125" style="91" customWidth="1"/>
    <col min="773" max="773" width="14.6953125" style="91" customWidth="1"/>
    <col min="774" max="774" width="13.2265625" style="91" customWidth="1"/>
    <col min="775" max="1024" width="9.109375" style="91"/>
    <col min="1025" max="1025" width="8.5234375" style="91" customWidth="1"/>
    <col min="1026" max="1026" width="15.72265625" style="91" customWidth="1"/>
    <col min="1027" max="1027" width="12.34375" style="91" customWidth="1"/>
    <col min="1028" max="1028" width="41.4453125" style="91" customWidth="1"/>
    <col min="1029" max="1029" width="14.6953125" style="91" customWidth="1"/>
    <col min="1030" max="1030" width="13.2265625" style="91" customWidth="1"/>
    <col min="1031" max="1280" width="9.109375" style="91"/>
    <col min="1281" max="1281" width="8.5234375" style="91" customWidth="1"/>
    <col min="1282" max="1282" width="15.72265625" style="91" customWidth="1"/>
    <col min="1283" max="1283" width="12.34375" style="91" customWidth="1"/>
    <col min="1284" max="1284" width="41.4453125" style="91" customWidth="1"/>
    <col min="1285" max="1285" width="14.6953125" style="91" customWidth="1"/>
    <col min="1286" max="1286" width="13.2265625" style="91" customWidth="1"/>
    <col min="1287" max="1536" width="9.109375" style="91"/>
    <col min="1537" max="1537" width="8.5234375" style="91" customWidth="1"/>
    <col min="1538" max="1538" width="15.72265625" style="91" customWidth="1"/>
    <col min="1539" max="1539" width="12.34375" style="91" customWidth="1"/>
    <col min="1540" max="1540" width="41.4453125" style="91" customWidth="1"/>
    <col min="1541" max="1541" width="14.6953125" style="91" customWidth="1"/>
    <col min="1542" max="1542" width="13.2265625" style="91" customWidth="1"/>
    <col min="1543" max="1792" width="9.109375" style="91"/>
    <col min="1793" max="1793" width="8.5234375" style="91" customWidth="1"/>
    <col min="1794" max="1794" width="15.72265625" style="91" customWidth="1"/>
    <col min="1795" max="1795" width="12.34375" style="91" customWidth="1"/>
    <col min="1796" max="1796" width="41.4453125" style="91" customWidth="1"/>
    <col min="1797" max="1797" width="14.6953125" style="91" customWidth="1"/>
    <col min="1798" max="1798" width="13.2265625" style="91" customWidth="1"/>
    <col min="1799" max="2048" width="9.109375" style="91"/>
    <col min="2049" max="2049" width="8.5234375" style="91" customWidth="1"/>
    <col min="2050" max="2050" width="15.72265625" style="91" customWidth="1"/>
    <col min="2051" max="2051" width="12.34375" style="91" customWidth="1"/>
    <col min="2052" max="2052" width="41.4453125" style="91" customWidth="1"/>
    <col min="2053" max="2053" width="14.6953125" style="91" customWidth="1"/>
    <col min="2054" max="2054" width="13.2265625" style="91" customWidth="1"/>
    <col min="2055" max="2304" width="9.109375" style="91"/>
    <col min="2305" max="2305" width="8.5234375" style="91" customWidth="1"/>
    <col min="2306" max="2306" width="15.72265625" style="91" customWidth="1"/>
    <col min="2307" max="2307" width="12.34375" style="91" customWidth="1"/>
    <col min="2308" max="2308" width="41.4453125" style="91" customWidth="1"/>
    <col min="2309" max="2309" width="14.6953125" style="91" customWidth="1"/>
    <col min="2310" max="2310" width="13.2265625" style="91" customWidth="1"/>
    <col min="2311" max="2560" width="9.109375" style="91"/>
    <col min="2561" max="2561" width="8.5234375" style="91" customWidth="1"/>
    <col min="2562" max="2562" width="15.72265625" style="91" customWidth="1"/>
    <col min="2563" max="2563" width="12.34375" style="91" customWidth="1"/>
    <col min="2564" max="2564" width="41.4453125" style="91" customWidth="1"/>
    <col min="2565" max="2565" width="14.6953125" style="91" customWidth="1"/>
    <col min="2566" max="2566" width="13.2265625" style="91" customWidth="1"/>
    <col min="2567" max="2816" width="9.109375" style="91"/>
    <col min="2817" max="2817" width="8.5234375" style="91" customWidth="1"/>
    <col min="2818" max="2818" width="15.72265625" style="91" customWidth="1"/>
    <col min="2819" max="2819" width="12.34375" style="91" customWidth="1"/>
    <col min="2820" max="2820" width="41.4453125" style="91" customWidth="1"/>
    <col min="2821" max="2821" width="14.6953125" style="91" customWidth="1"/>
    <col min="2822" max="2822" width="13.2265625" style="91" customWidth="1"/>
    <col min="2823" max="3072" width="9.109375" style="91"/>
    <col min="3073" max="3073" width="8.5234375" style="91" customWidth="1"/>
    <col min="3074" max="3074" width="15.72265625" style="91" customWidth="1"/>
    <col min="3075" max="3075" width="12.34375" style="91" customWidth="1"/>
    <col min="3076" max="3076" width="41.4453125" style="91" customWidth="1"/>
    <col min="3077" max="3077" width="14.6953125" style="91" customWidth="1"/>
    <col min="3078" max="3078" width="13.2265625" style="91" customWidth="1"/>
    <col min="3079" max="3328" width="9.109375" style="91"/>
    <col min="3329" max="3329" width="8.5234375" style="91" customWidth="1"/>
    <col min="3330" max="3330" width="15.72265625" style="91" customWidth="1"/>
    <col min="3331" max="3331" width="12.34375" style="91" customWidth="1"/>
    <col min="3332" max="3332" width="41.4453125" style="91" customWidth="1"/>
    <col min="3333" max="3333" width="14.6953125" style="91" customWidth="1"/>
    <col min="3334" max="3334" width="13.2265625" style="91" customWidth="1"/>
    <col min="3335" max="3584" width="9.109375" style="91"/>
    <col min="3585" max="3585" width="8.5234375" style="91" customWidth="1"/>
    <col min="3586" max="3586" width="15.72265625" style="91" customWidth="1"/>
    <col min="3587" max="3587" width="12.34375" style="91" customWidth="1"/>
    <col min="3588" max="3588" width="41.4453125" style="91" customWidth="1"/>
    <col min="3589" max="3589" width="14.6953125" style="91" customWidth="1"/>
    <col min="3590" max="3590" width="13.2265625" style="91" customWidth="1"/>
    <col min="3591" max="3840" width="9.109375" style="91"/>
    <col min="3841" max="3841" width="8.5234375" style="91" customWidth="1"/>
    <col min="3842" max="3842" width="15.72265625" style="91" customWidth="1"/>
    <col min="3843" max="3843" width="12.34375" style="91" customWidth="1"/>
    <col min="3844" max="3844" width="41.4453125" style="91" customWidth="1"/>
    <col min="3845" max="3845" width="14.6953125" style="91" customWidth="1"/>
    <col min="3846" max="3846" width="13.2265625" style="91" customWidth="1"/>
    <col min="3847" max="4096" width="9.109375" style="91"/>
    <col min="4097" max="4097" width="8.5234375" style="91" customWidth="1"/>
    <col min="4098" max="4098" width="15.72265625" style="91" customWidth="1"/>
    <col min="4099" max="4099" width="12.34375" style="91" customWidth="1"/>
    <col min="4100" max="4100" width="41.4453125" style="91" customWidth="1"/>
    <col min="4101" max="4101" width="14.6953125" style="91" customWidth="1"/>
    <col min="4102" max="4102" width="13.2265625" style="91" customWidth="1"/>
    <col min="4103" max="4352" width="9.109375" style="91"/>
    <col min="4353" max="4353" width="8.5234375" style="91" customWidth="1"/>
    <col min="4354" max="4354" width="15.72265625" style="91" customWidth="1"/>
    <col min="4355" max="4355" width="12.34375" style="91" customWidth="1"/>
    <col min="4356" max="4356" width="41.4453125" style="91" customWidth="1"/>
    <col min="4357" max="4357" width="14.6953125" style="91" customWidth="1"/>
    <col min="4358" max="4358" width="13.2265625" style="91" customWidth="1"/>
    <col min="4359" max="4608" width="9.109375" style="91"/>
    <col min="4609" max="4609" width="8.5234375" style="91" customWidth="1"/>
    <col min="4610" max="4610" width="15.72265625" style="91" customWidth="1"/>
    <col min="4611" max="4611" width="12.34375" style="91" customWidth="1"/>
    <col min="4612" max="4612" width="41.4453125" style="91" customWidth="1"/>
    <col min="4613" max="4613" width="14.6953125" style="91" customWidth="1"/>
    <col min="4614" max="4614" width="13.2265625" style="91" customWidth="1"/>
    <col min="4615" max="4864" width="9.109375" style="91"/>
    <col min="4865" max="4865" width="8.5234375" style="91" customWidth="1"/>
    <col min="4866" max="4866" width="15.72265625" style="91" customWidth="1"/>
    <col min="4867" max="4867" width="12.34375" style="91" customWidth="1"/>
    <col min="4868" max="4868" width="41.4453125" style="91" customWidth="1"/>
    <col min="4869" max="4869" width="14.6953125" style="91" customWidth="1"/>
    <col min="4870" max="4870" width="13.2265625" style="91" customWidth="1"/>
    <col min="4871" max="5120" width="9.109375" style="91"/>
    <col min="5121" max="5121" width="8.5234375" style="91" customWidth="1"/>
    <col min="5122" max="5122" width="15.72265625" style="91" customWidth="1"/>
    <col min="5123" max="5123" width="12.34375" style="91" customWidth="1"/>
    <col min="5124" max="5124" width="41.4453125" style="91" customWidth="1"/>
    <col min="5125" max="5125" width="14.6953125" style="91" customWidth="1"/>
    <col min="5126" max="5126" width="13.2265625" style="91" customWidth="1"/>
    <col min="5127" max="5376" width="9.109375" style="91"/>
    <col min="5377" max="5377" width="8.5234375" style="91" customWidth="1"/>
    <col min="5378" max="5378" width="15.72265625" style="91" customWidth="1"/>
    <col min="5379" max="5379" width="12.34375" style="91" customWidth="1"/>
    <col min="5380" max="5380" width="41.4453125" style="91" customWidth="1"/>
    <col min="5381" max="5381" width="14.6953125" style="91" customWidth="1"/>
    <col min="5382" max="5382" width="13.2265625" style="91" customWidth="1"/>
    <col min="5383" max="5632" width="9.109375" style="91"/>
    <col min="5633" max="5633" width="8.5234375" style="91" customWidth="1"/>
    <col min="5634" max="5634" width="15.72265625" style="91" customWidth="1"/>
    <col min="5635" max="5635" width="12.34375" style="91" customWidth="1"/>
    <col min="5636" max="5636" width="41.4453125" style="91" customWidth="1"/>
    <col min="5637" max="5637" width="14.6953125" style="91" customWidth="1"/>
    <col min="5638" max="5638" width="13.2265625" style="91" customWidth="1"/>
    <col min="5639" max="5888" width="9.109375" style="91"/>
    <col min="5889" max="5889" width="8.5234375" style="91" customWidth="1"/>
    <col min="5890" max="5890" width="15.72265625" style="91" customWidth="1"/>
    <col min="5891" max="5891" width="12.34375" style="91" customWidth="1"/>
    <col min="5892" max="5892" width="41.4453125" style="91" customWidth="1"/>
    <col min="5893" max="5893" width="14.6953125" style="91" customWidth="1"/>
    <col min="5894" max="5894" width="13.2265625" style="91" customWidth="1"/>
    <col min="5895" max="6144" width="9.109375" style="91"/>
    <col min="6145" max="6145" width="8.5234375" style="91" customWidth="1"/>
    <col min="6146" max="6146" width="15.72265625" style="91" customWidth="1"/>
    <col min="6147" max="6147" width="12.34375" style="91" customWidth="1"/>
    <col min="6148" max="6148" width="41.4453125" style="91" customWidth="1"/>
    <col min="6149" max="6149" width="14.6953125" style="91" customWidth="1"/>
    <col min="6150" max="6150" width="13.2265625" style="91" customWidth="1"/>
    <col min="6151" max="6400" width="9.109375" style="91"/>
    <col min="6401" max="6401" width="8.5234375" style="91" customWidth="1"/>
    <col min="6402" max="6402" width="15.72265625" style="91" customWidth="1"/>
    <col min="6403" max="6403" width="12.34375" style="91" customWidth="1"/>
    <col min="6404" max="6404" width="41.4453125" style="91" customWidth="1"/>
    <col min="6405" max="6405" width="14.6953125" style="91" customWidth="1"/>
    <col min="6406" max="6406" width="13.2265625" style="91" customWidth="1"/>
    <col min="6407" max="6656" width="9.109375" style="91"/>
    <col min="6657" max="6657" width="8.5234375" style="91" customWidth="1"/>
    <col min="6658" max="6658" width="15.72265625" style="91" customWidth="1"/>
    <col min="6659" max="6659" width="12.34375" style="91" customWidth="1"/>
    <col min="6660" max="6660" width="41.4453125" style="91" customWidth="1"/>
    <col min="6661" max="6661" width="14.6953125" style="91" customWidth="1"/>
    <col min="6662" max="6662" width="13.2265625" style="91" customWidth="1"/>
    <col min="6663" max="6912" width="9.109375" style="91"/>
    <col min="6913" max="6913" width="8.5234375" style="91" customWidth="1"/>
    <col min="6914" max="6914" width="15.72265625" style="91" customWidth="1"/>
    <col min="6915" max="6915" width="12.34375" style="91" customWidth="1"/>
    <col min="6916" max="6916" width="41.4453125" style="91" customWidth="1"/>
    <col min="6917" max="6917" width="14.6953125" style="91" customWidth="1"/>
    <col min="6918" max="6918" width="13.2265625" style="91" customWidth="1"/>
    <col min="6919" max="7168" width="9.109375" style="91"/>
    <col min="7169" max="7169" width="8.5234375" style="91" customWidth="1"/>
    <col min="7170" max="7170" width="15.72265625" style="91" customWidth="1"/>
    <col min="7171" max="7171" width="12.34375" style="91" customWidth="1"/>
    <col min="7172" max="7172" width="41.4453125" style="91" customWidth="1"/>
    <col min="7173" max="7173" width="14.6953125" style="91" customWidth="1"/>
    <col min="7174" max="7174" width="13.2265625" style="91" customWidth="1"/>
    <col min="7175" max="7424" width="9.109375" style="91"/>
    <col min="7425" max="7425" width="8.5234375" style="91" customWidth="1"/>
    <col min="7426" max="7426" width="15.72265625" style="91" customWidth="1"/>
    <col min="7427" max="7427" width="12.34375" style="91" customWidth="1"/>
    <col min="7428" max="7428" width="41.4453125" style="91" customWidth="1"/>
    <col min="7429" max="7429" width="14.6953125" style="91" customWidth="1"/>
    <col min="7430" max="7430" width="13.2265625" style="91" customWidth="1"/>
    <col min="7431" max="7680" width="9.109375" style="91"/>
    <col min="7681" max="7681" width="8.5234375" style="91" customWidth="1"/>
    <col min="7682" max="7682" width="15.72265625" style="91" customWidth="1"/>
    <col min="7683" max="7683" width="12.34375" style="91" customWidth="1"/>
    <col min="7684" max="7684" width="41.4453125" style="91" customWidth="1"/>
    <col min="7685" max="7685" width="14.6953125" style="91" customWidth="1"/>
    <col min="7686" max="7686" width="13.2265625" style="91" customWidth="1"/>
    <col min="7687" max="7936" width="9.109375" style="91"/>
    <col min="7937" max="7937" width="8.5234375" style="91" customWidth="1"/>
    <col min="7938" max="7938" width="15.72265625" style="91" customWidth="1"/>
    <col min="7939" max="7939" width="12.34375" style="91" customWidth="1"/>
    <col min="7940" max="7940" width="41.4453125" style="91" customWidth="1"/>
    <col min="7941" max="7941" width="14.6953125" style="91" customWidth="1"/>
    <col min="7942" max="7942" width="13.2265625" style="91" customWidth="1"/>
    <col min="7943" max="8192" width="9.109375" style="91"/>
    <col min="8193" max="8193" width="8.5234375" style="91" customWidth="1"/>
    <col min="8194" max="8194" width="15.72265625" style="91" customWidth="1"/>
    <col min="8195" max="8195" width="12.34375" style="91" customWidth="1"/>
    <col min="8196" max="8196" width="41.4453125" style="91" customWidth="1"/>
    <col min="8197" max="8197" width="14.6953125" style="91" customWidth="1"/>
    <col min="8198" max="8198" width="13.2265625" style="91" customWidth="1"/>
    <col min="8199" max="8448" width="9.109375" style="91"/>
    <col min="8449" max="8449" width="8.5234375" style="91" customWidth="1"/>
    <col min="8450" max="8450" width="15.72265625" style="91" customWidth="1"/>
    <col min="8451" max="8451" width="12.34375" style="91" customWidth="1"/>
    <col min="8452" max="8452" width="41.4453125" style="91" customWidth="1"/>
    <col min="8453" max="8453" width="14.6953125" style="91" customWidth="1"/>
    <col min="8454" max="8454" width="13.2265625" style="91" customWidth="1"/>
    <col min="8455" max="8704" width="9.109375" style="91"/>
    <col min="8705" max="8705" width="8.5234375" style="91" customWidth="1"/>
    <col min="8706" max="8706" width="15.72265625" style="91" customWidth="1"/>
    <col min="8707" max="8707" width="12.34375" style="91" customWidth="1"/>
    <col min="8708" max="8708" width="41.4453125" style="91" customWidth="1"/>
    <col min="8709" max="8709" width="14.6953125" style="91" customWidth="1"/>
    <col min="8710" max="8710" width="13.2265625" style="91" customWidth="1"/>
    <col min="8711" max="8960" width="9.109375" style="91"/>
    <col min="8961" max="8961" width="8.5234375" style="91" customWidth="1"/>
    <col min="8962" max="8962" width="15.72265625" style="91" customWidth="1"/>
    <col min="8963" max="8963" width="12.34375" style="91" customWidth="1"/>
    <col min="8964" max="8964" width="41.4453125" style="91" customWidth="1"/>
    <col min="8965" max="8965" width="14.6953125" style="91" customWidth="1"/>
    <col min="8966" max="8966" width="13.2265625" style="91" customWidth="1"/>
    <col min="8967" max="9216" width="9.109375" style="91"/>
    <col min="9217" max="9217" width="8.5234375" style="91" customWidth="1"/>
    <col min="9218" max="9218" width="15.72265625" style="91" customWidth="1"/>
    <col min="9219" max="9219" width="12.34375" style="91" customWidth="1"/>
    <col min="9220" max="9220" width="41.4453125" style="91" customWidth="1"/>
    <col min="9221" max="9221" width="14.6953125" style="91" customWidth="1"/>
    <col min="9222" max="9222" width="13.2265625" style="91" customWidth="1"/>
    <col min="9223" max="9472" width="9.109375" style="91"/>
    <col min="9473" max="9473" width="8.5234375" style="91" customWidth="1"/>
    <col min="9474" max="9474" width="15.72265625" style="91" customWidth="1"/>
    <col min="9475" max="9475" width="12.34375" style="91" customWidth="1"/>
    <col min="9476" max="9476" width="41.4453125" style="91" customWidth="1"/>
    <col min="9477" max="9477" width="14.6953125" style="91" customWidth="1"/>
    <col min="9478" max="9478" width="13.2265625" style="91" customWidth="1"/>
    <col min="9479" max="9728" width="9.109375" style="91"/>
    <col min="9729" max="9729" width="8.5234375" style="91" customWidth="1"/>
    <col min="9730" max="9730" width="15.72265625" style="91" customWidth="1"/>
    <col min="9731" max="9731" width="12.34375" style="91" customWidth="1"/>
    <col min="9732" max="9732" width="41.4453125" style="91" customWidth="1"/>
    <col min="9733" max="9733" width="14.6953125" style="91" customWidth="1"/>
    <col min="9734" max="9734" width="13.2265625" style="91" customWidth="1"/>
    <col min="9735" max="9984" width="9.109375" style="91"/>
    <col min="9985" max="9985" width="8.5234375" style="91" customWidth="1"/>
    <col min="9986" max="9986" width="15.72265625" style="91" customWidth="1"/>
    <col min="9987" max="9987" width="12.34375" style="91" customWidth="1"/>
    <col min="9988" max="9988" width="41.4453125" style="91" customWidth="1"/>
    <col min="9989" max="9989" width="14.6953125" style="91" customWidth="1"/>
    <col min="9990" max="9990" width="13.2265625" style="91" customWidth="1"/>
    <col min="9991" max="10240" width="9.109375" style="91"/>
    <col min="10241" max="10241" width="8.5234375" style="91" customWidth="1"/>
    <col min="10242" max="10242" width="15.72265625" style="91" customWidth="1"/>
    <col min="10243" max="10243" width="12.34375" style="91" customWidth="1"/>
    <col min="10244" max="10244" width="41.4453125" style="91" customWidth="1"/>
    <col min="10245" max="10245" width="14.6953125" style="91" customWidth="1"/>
    <col min="10246" max="10246" width="13.2265625" style="91" customWidth="1"/>
    <col min="10247" max="10496" width="9.109375" style="91"/>
    <col min="10497" max="10497" width="8.5234375" style="91" customWidth="1"/>
    <col min="10498" max="10498" width="15.72265625" style="91" customWidth="1"/>
    <col min="10499" max="10499" width="12.34375" style="91" customWidth="1"/>
    <col min="10500" max="10500" width="41.4453125" style="91" customWidth="1"/>
    <col min="10501" max="10501" width="14.6953125" style="91" customWidth="1"/>
    <col min="10502" max="10502" width="13.2265625" style="91" customWidth="1"/>
    <col min="10503" max="10752" width="9.109375" style="91"/>
    <col min="10753" max="10753" width="8.5234375" style="91" customWidth="1"/>
    <col min="10754" max="10754" width="15.72265625" style="91" customWidth="1"/>
    <col min="10755" max="10755" width="12.34375" style="91" customWidth="1"/>
    <col min="10756" max="10756" width="41.4453125" style="91" customWidth="1"/>
    <col min="10757" max="10757" width="14.6953125" style="91" customWidth="1"/>
    <col min="10758" max="10758" width="13.2265625" style="91" customWidth="1"/>
    <col min="10759" max="11008" width="9.109375" style="91"/>
    <col min="11009" max="11009" width="8.5234375" style="91" customWidth="1"/>
    <col min="11010" max="11010" width="15.72265625" style="91" customWidth="1"/>
    <col min="11011" max="11011" width="12.34375" style="91" customWidth="1"/>
    <col min="11012" max="11012" width="41.4453125" style="91" customWidth="1"/>
    <col min="11013" max="11013" width="14.6953125" style="91" customWidth="1"/>
    <col min="11014" max="11014" width="13.2265625" style="91" customWidth="1"/>
    <col min="11015" max="11264" width="9.109375" style="91"/>
    <col min="11265" max="11265" width="8.5234375" style="91" customWidth="1"/>
    <col min="11266" max="11266" width="15.72265625" style="91" customWidth="1"/>
    <col min="11267" max="11267" width="12.34375" style="91" customWidth="1"/>
    <col min="11268" max="11268" width="41.4453125" style="91" customWidth="1"/>
    <col min="11269" max="11269" width="14.6953125" style="91" customWidth="1"/>
    <col min="11270" max="11270" width="13.2265625" style="91" customWidth="1"/>
    <col min="11271" max="11520" width="9.109375" style="91"/>
    <col min="11521" max="11521" width="8.5234375" style="91" customWidth="1"/>
    <col min="11522" max="11522" width="15.72265625" style="91" customWidth="1"/>
    <col min="11523" max="11523" width="12.34375" style="91" customWidth="1"/>
    <col min="11524" max="11524" width="41.4453125" style="91" customWidth="1"/>
    <col min="11525" max="11525" width="14.6953125" style="91" customWidth="1"/>
    <col min="11526" max="11526" width="13.2265625" style="91" customWidth="1"/>
    <col min="11527" max="11776" width="9.109375" style="91"/>
    <col min="11777" max="11777" width="8.5234375" style="91" customWidth="1"/>
    <col min="11778" max="11778" width="15.72265625" style="91" customWidth="1"/>
    <col min="11779" max="11779" width="12.34375" style="91" customWidth="1"/>
    <col min="11780" max="11780" width="41.4453125" style="91" customWidth="1"/>
    <col min="11781" max="11781" width="14.6953125" style="91" customWidth="1"/>
    <col min="11782" max="11782" width="13.2265625" style="91" customWidth="1"/>
    <col min="11783" max="12032" width="9.109375" style="91"/>
    <col min="12033" max="12033" width="8.5234375" style="91" customWidth="1"/>
    <col min="12034" max="12034" width="15.72265625" style="91" customWidth="1"/>
    <col min="12035" max="12035" width="12.34375" style="91" customWidth="1"/>
    <col min="12036" max="12036" width="41.4453125" style="91" customWidth="1"/>
    <col min="12037" max="12037" width="14.6953125" style="91" customWidth="1"/>
    <col min="12038" max="12038" width="13.2265625" style="91" customWidth="1"/>
    <col min="12039" max="12288" width="9.109375" style="91"/>
    <col min="12289" max="12289" width="8.5234375" style="91" customWidth="1"/>
    <col min="12290" max="12290" width="15.72265625" style="91" customWidth="1"/>
    <col min="12291" max="12291" width="12.34375" style="91" customWidth="1"/>
    <col min="12292" max="12292" width="41.4453125" style="91" customWidth="1"/>
    <col min="12293" max="12293" width="14.6953125" style="91" customWidth="1"/>
    <col min="12294" max="12294" width="13.2265625" style="91" customWidth="1"/>
    <col min="12295" max="12544" width="9.109375" style="91"/>
    <col min="12545" max="12545" width="8.5234375" style="91" customWidth="1"/>
    <col min="12546" max="12546" width="15.72265625" style="91" customWidth="1"/>
    <col min="12547" max="12547" width="12.34375" style="91" customWidth="1"/>
    <col min="12548" max="12548" width="41.4453125" style="91" customWidth="1"/>
    <col min="12549" max="12549" width="14.6953125" style="91" customWidth="1"/>
    <col min="12550" max="12550" width="13.2265625" style="91" customWidth="1"/>
    <col min="12551" max="12800" width="9.109375" style="91"/>
    <col min="12801" max="12801" width="8.5234375" style="91" customWidth="1"/>
    <col min="12802" max="12802" width="15.72265625" style="91" customWidth="1"/>
    <col min="12803" max="12803" width="12.34375" style="91" customWidth="1"/>
    <col min="12804" max="12804" width="41.4453125" style="91" customWidth="1"/>
    <col min="12805" max="12805" width="14.6953125" style="91" customWidth="1"/>
    <col min="12806" max="12806" width="13.2265625" style="91" customWidth="1"/>
    <col min="12807" max="13056" width="9.109375" style="91"/>
    <col min="13057" max="13057" width="8.5234375" style="91" customWidth="1"/>
    <col min="13058" max="13058" width="15.72265625" style="91" customWidth="1"/>
    <col min="13059" max="13059" width="12.34375" style="91" customWidth="1"/>
    <col min="13060" max="13060" width="41.4453125" style="91" customWidth="1"/>
    <col min="13061" max="13061" width="14.6953125" style="91" customWidth="1"/>
    <col min="13062" max="13062" width="13.2265625" style="91" customWidth="1"/>
    <col min="13063" max="13312" width="9.109375" style="91"/>
    <col min="13313" max="13313" width="8.5234375" style="91" customWidth="1"/>
    <col min="13314" max="13314" width="15.72265625" style="91" customWidth="1"/>
    <col min="13315" max="13315" width="12.34375" style="91" customWidth="1"/>
    <col min="13316" max="13316" width="41.4453125" style="91" customWidth="1"/>
    <col min="13317" max="13317" width="14.6953125" style="91" customWidth="1"/>
    <col min="13318" max="13318" width="13.2265625" style="91" customWidth="1"/>
    <col min="13319" max="13568" width="9.109375" style="91"/>
    <col min="13569" max="13569" width="8.5234375" style="91" customWidth="1"/>
    <col min="13570" max="13570" width="15.72265625" style="91" customWidth="1"/>
    <col min="13571" max="13571" width="12.34375" style="91" customWidth="1"/>
    <col min="13572" max="13572" width="41.4453125" style="91" customWidth="1"/>
    <col min="13573" max="13573" width="14.6953125" style="91" customWidth="1"/>
    <col min="13574" max="13574" width="13.2265625" style="91" customWidth="1"/>
    <col min="13575" max="13824" width="9.109375" style="91"/>
    <col min="13825" max="13825" width="8.5234375" style="91" customWidth="1"/>
    <col min="13826" max="13826" width="15.72265625" style="91" customWidth="1"/>
    <col min="13827" max="13827" width="12.34375" style="91" customWidth="1"/>
    <col min="13828" max="13828" width="41.4453125" style="91" customWidth="1"/>
    <col min="13829" max="13829" width="14.6953125" style="91" customWidth="1"/>
    <col min="13830" max="13830" width="13.2265625" style="91" customWidth="1"/>
    <col min="13831" max="14080" width="9.109375" style="91"/>
    <col min="14081" max="14081" width="8.5234375" style="91" customWidth="1"/>
    <col min="14082" max="14082" width="15.72265625" style="91" customWidth="1"/>
    <col min="14083" max="14083" width="12.34375" style="91" customWidth="1"/>
    <col min="14084" max="14084" width="41.4453125" style="91" customWidth="1"/>
    <col min="14085" max="14085" width="14.6953125" style="91" customWidth="1"/>
    <col min="14086" max="14086" width="13.2265625" style="91" customWidth="1"/>
    <col min="14087" max="14336" width="9.109375" style="91"/>
    <col min="14337" max="14337" width="8.5234375" style="91" customWidth="1"/>
    <col min="14338" max="14338" width="15.72265625" style="91" customWidth="1"/>
    <col min="14339" max="14339" width="12.34375" style="91" customWidth="1"/>
    <col min="14340" max="14340" width="41.4453125" style="91" customWidth="1"/>
    <col min="14341" max="14341" width="14.6953125" style="91" customWidth="1"/>
    <col min="14342" max="14342" width="13.2265625" style="91" customWidth="1"/>
    <col min="14343" max="14592" width="9.109375" style="91"/>
    <col min="14593" max="14593" width="8.5234375" style="91" customWidth="1"/>
    <col min="14594" max="14594" width="15.72265625" style="91" customWidth="1"/>
    <col min="14595" max="14595" width="12.34375" style="91" customWidth="1"/>
    <col min="14596" max="14596" width="41.4453125" style="91" customWidth="1"/>
    <col min="14597" max="14597" width="14.6953125" style="91" customWidth="1"/>
    <col min="14598" max="14598" width="13.2265625" style="91" customWidth="1"/>
    <col min="14599" max="14848" width="9.109375" style="91"/>
    <col min="14849" max="14849" width="8.5234375" style="91" customWidth="1"/>
    <col min="14850" max="14850" width="15.72265625" style="91" customWidth="1"/>
    <col min="14851" max="14851" width="12.34375" style="91" customWidth="1"/>
    <col min="14852" max="14852" width="41.4453125" style="91" customWidth="1"/>
    <col min="14853" max="14853" width="14.6953125" style="91" customWidth="1"/>
    <col min="14854" max="14854" width="13.2265625" style="91" customWidth="1"/>
    <col min="14855" max="15104" width="9.109375" style="91"/>
    <col min="15105" max="15105" width="8.5234375" style="91" customWidth="1"/>
    <col min="15106" max="15106" width="15.72265625" style="91" customWidth="1"/>
    <col min="15107" max="15107" width="12.34375" style="91" customWidth="1"/>
    <col min="15108" max="15108" width="41.4453125" style="91" customWidth="1"/>
    <col min="15109" max="15109" width="14.6953125" style="91" customWidth="1"/>
    <col min="15110" max="15110" width="13.2265625" style="91" customWidth="1"/>
    <col min="15111" max="15360" width="9.109375" style="91"/>
    <col min="15361" max="15361" width="8.5234375" style="91" customWidth="1"/>
    <col min="15362" max="15362" width="15.72265625" style="91" customWidth="1"/>
    <col min="15363" max="15363" width="12.34375" style="91" customWidth="1"/>
    <col min="15364" max="15364" width="41.4453125" style="91" customWidth="1"/>
    <col min="15365" max="15365" width="14.6953125" style="91" customWidth="1"/>
    <col min="15366" max="15366" width="13.2265625" style="91" customWidth="1"/>
    <col min="15367" max="15616" width="9.109375" style="91"/>
    <col min="15617" max="15617" width="8.5234375" style="91" customWidth="1"/>
    <col min="15618" max="15618" width="15.72265625" style="91" customWidth="1"/>
    <col min="15619" max="15619" width="12.34375" style="91" customWidth="1"/>
    <col min="15620" max="15620" width="41.4453125" style="91" customWidth="1"/>
    <col min="15621" max="15621" width="14.6953125" style="91" customWidth="1"/>
    <col min="15622" max="15622" width="13.2265625" style="91" customWidth="1"/>
    <col min="15623" max="15872" width="9.109375" style="91"/>
    <col min="15873" max="15873" width="8.5234375" style="91" customWidth="1"/>
    <col min="15874" max="15874" width="15.72265625" style="91" customWidth="1"/>
    <col min="15875" max="15875" width="12.34375" style="91" customWidth="1"/>
    <col min="15876" max="15876" width="41.4453125" style="91" customWidth="1"/>
    <col min="15877" max="15877" width="14.6953125" style="91" customWidth="1"/>
    <col min="15878" max="15878" width="13.2265625" style="91" customWidth="1"/>
    <col min="15879" max="16128" width="9.109375" style="91"/>
    <col min="16129" max="16129" width="8.5234375" style="91" customWidth="1"/>
    <col min="16130" max="16130" width="15.72265625" style="91" customWidth="1"/>
    <col min="16131" max="16131" width="12.34375" style="91" customWidth="1"/>
    <col min="16132" max="16132" width="41.4453125" style="91" customWidth="1"/>
    <col min="16133" max="16133" width="14.6953125" style="91" customWidth="1"/>
    <col min="16134" max="16134" width="13.2265625" style="91" customWidth="1"/>
    <col min="16135" max="16384" width="9.109375" style="91"/>
  </cols>
  <sheetData>
    <row r="1" spans="1:7" s="81" customFormat="1" ht="27" customHeight="1" x14ac:dyDescent="0.45">
      <c r="A1" s="140" t="s">
        <v>421</v>
      </c>
      <c r="B1" s="140"/>
      <c r="C1" s="140"/>
      <c r="D1" s="140"/>
      <c r="E1" s="140"/>
      <c r="F1" s="140"/>
      <c r="G1" s="1"/>
    </row>
    <row r="2" spans="1:7" s="81" customFormat="1" ht="31.5" customHeight="1" x14ac:dyDescent="0.45">
      <c r="A2" s="140" t="s">
        <v>422</v>
      </c>
      <c r="B2" s="140"/>
      <c r="C2" s="140"/>
      <c r="D2" s="140"/>
      <c r="E2" s="140"/>
      <c r="F2" s="140"/>
      <c r="G2" s="1"/>
    </row>
    <row r="3" spans="1:7" s="81" customFormat="1" x14ac:dyDescent="0.45">
      <c r="A3" s="141" t="s">
        <v>423</v>
      </c>
      <c r="B3" s="142"/>
      <c r="C3" s="142"/>
      <c r="D3" s="142"/>
      <c r="E3" s="142"/>
      <c r="F3" s="142"/>
      <c r="G3" s="1"/>
    </row>
    <row r="4" spans="1:7" s="81" customFormat="1" ht="51" customHeight="1" x14ac:dyDescent="0.45">
      <c r="A4" s="143" t="s">
        <v>424</v>
      </c>
      <c r="B4" s="143"/>
      <c r="C4" s="143"/>
      <c r="D4" s="143"/>
      <c r="E4" s="143"/>
      <c r="F4" s="143"/>
      <c r="G4" s="1"/>
    </row>
    <row r="5" spans="1:7" s="81" customFormat="1" ht="25.5" customHeight="1" x14ac:dyDescent="0.5">
      <c r="A5" s="125" t="s">
        <v>590</v>
      </c>
      <c r="B5" s="125" t="s">
        <v>0</v>
      </c>
      <c r="C5" s="125" t="s">
        <v>1</v>
      </c>
      <c r="D5" s="125" t="s">
        <v>591</v>
      </c>
      <c r="E5" s="125" t="s">
        <v>592</v>
      </c>
      <c r="F5" s="125" t="s">
        <v>3</v>
      </c>
      <c r="G5" s="1"/>
    </row>
    <row r="6" spans="1:7" s="87" customFormat="1" x14ac:dyDescent="0.5">
      <c r="A6" s="82">
        <v>1</v>
      </c>
      <c r="B6" s="83" t="s">
        <v>425</v>
      </c>
      <c r="C6" s="84" t="s">
        <v>426</v>
      </c>
      <c r="D6" s="85" t="s">
        <v>427</v>
      </c>
      <c r="E6" s="86">
        <v>2000400049</v>
      </c>
      <c r="F6" s="106"/>
    </row>
    <row r="7" spans="1:7" x14ac:dyDescent="0.5">
      <c r="A7" s="88">
        <v>2</v>
      </c>
      <c r="B7" s="89" t="s">
        <v>8</v>
      </c>
      <c r="C7" s="86" t="s">
        <v>10</v>
      </c>
      <c r="D7" s="85" t="s">
        <v>428</v>
      </c>
      <c r="E7" s="86">
        <v>2000400028</v>
      </c>
      <c r="F7" s="127"/>
    </row>
    <row r="8" spans="1:7" x14ac:dyDescent="0.5">
      <c r="A8" s="88">
        <v>3</v>
      </c>
      <c r="B8" s="89" t="s">
        <v>11</v>
      </c>
      <c r="C8" s="86" t="s">
        <v>13</v>
      </c>
      <c r="D8" s="85" t="s">
        <v>429</v>
      </c>
      <c r="E8" s="86">
        <v>2000400029</v>
      </c>
      <c r="F8" s="127"/>
    </row>
    <row r="9" spans="1:7" x14ac:dyDescent="0.5">
      <c r="A9" s="88">
        <v>4</v>
      </c>
      <c r="B9" s="89" t="s">
        <v>430</v>
      </c>
      <c r="C9" s="86" t="s">
        <v>143</v>
      </c>
      <c r="D9" s="85" t="s">
        <v>431</v>
      </c>
      <c r="E9" s="86">
        <v>2000400050</v>
      </c>
      <c r="F9" s="127"/>
    </row>
    <row r="10" spans="1:7" s="104" customFormat="1" x14ac:dyDescent="0.5">
      <c r="A10" s="88">
        <v>5</v>
      </c>
      <c r="B10" s="89" t="s">
        <v>432</v>
      </c>
      <c r="C10" s="86" t="s">
        <v>146</v>
      </c>
      <c r="D10" s="85" t="s">
        <v>433</v>
      </c>
      <c r="E10" s="86">
        <v>2000400021</v>
      </c>
      <c r="F10" s="106"/>
    </row>
    <row r="11" spans="1:7" x14ac:dyDescent="0.5">
      <c r="A11" s="88">
        <v>6</v>
      </c>
      <c r="B11" s="89" t="s">
        <v>434</v>
      </c>
      <c r="C11" s="86" t="s">
        <v>150</v>
      </c>
      <c r="D11" s="85" t="s">
        <v>435</v>
      </c>
      <c r="E11" s="86">
        <v>2000400048</v>
      </c>
      <c r="F11" s="127"/>
    </row>
    <row r="12" spans="1:7" x14ac:dyDescent="0.5">
      <c r="A12" s="88">
        <v>7</v>
      </c>
      <c r="B12" s="89" t="s">
        <v>14</v>
      </c>
      <c r="C12" s="86" t="s">
        <v>16</v>
      </c>
      <c r="D12" s="85" t="s">
        <v>436</v>
      </c>
      <c r="E12" s="86">
        <v>2000400051</v>
      </c>
      <c r="F12" s="127"/>
    </row>
    <row r="13" spans="1:7" x14ac:dyDescent="0.5">
      <c r="A13" s="88">
        <v>8</v>
      </c>
      <c r="B13" s="89" t="s">
        <v>437</v>
      </c>
      <c r="C13" s="86" t="s">
        <v>156</v>
      </c>
      <c r="D13" s="85" t="s">
        <v>438</v>
      </c>
      <c r="E13" s="86">
        <v>2000400053</v>
      </c>
      <c r="F13" s="127"/>
    </row>
    <row r="14" spans="1:7" x14ac:dyDescent="0.5">
      <c r="A14" s="88">
        <v>9</v>
      </c>
      <c r="B14" s="89" t="s">
        <v>17</v>
      </c>
      <c r="C14" s="86" t="s">
        <v>19</v>
      </c>
      <c r="D14" s="85" t="s">
        <v>439</v>
      </c>
      <c r="E14" s="86">
        <v>2000400085</v>
      </c>
      <c r="F14" s="127"/>
    </row>
    <row r="15" spans="1:7" s="104" customFormat="1" x14ac:dyDescent="0.5">
      <c r="A15" s="88">
        <v>10</v>
      </c>
      <c r="B15" s="89" t="s">
        <v>53</v>
      </c>
      <c r="C15" s="86" t="s">
        <v>55</v>
      </c>
      <c r="D15" s="85" t="s">
        <v>440</v>
      </c>
      <c r="E15" s="86">
        <v>2000400027</v>
      </c>
      <c r="F15" s="106"/>
    </row>
    <row r="16" spans="1:7" x14ac:dyDescent="0.5">
      <c r="A16" s="88">
        <v>11</v>
      </c>
      <c r="B16" s="89" t="s">
        <v>441</v>
      </c>
      <c r="C16" s="86" t="s">
        <v>167</v>
      </c>
      <c r="D16" s="85" t="s">
        <v>442</v>
      </c>
      <c r="E16" s="86">
        <v>2000400089</v>
      </c>
      <c r="F16" s="127"/>
    </row>
    <row r="17" spans="1:6" x14ac:dyDescent="0.5">
      <c r="A17" s="88">
        <v>12</v>
      </c>
      <c r="B17" s="89" t="s">
        <v>50</v>
      </c>
      <c r="C17" s="86" t="s">
        <v>52</v>
      </c>
      <c r="D17" s="85" t="s">
        <v>443</v>
      </c>
      <c r="E17" s="86">
        <v>2000400084</v>
      </c>
      <c r="F17" s="127"/>
    </row>
    <row r="18" spans="1:6" x14ac:dyDescent="0.5">
      <c r="A18" s="88">
        <v>13</v>
      </c>
      <c r="B18" s="89" t="s">
        <v>444</v>
      </c>
      <c r="C18" s="86" t="s">
        <v>174</v>
      </c>
      <c r="D18" s="85" t="s">
        <v>445</v>
      </c>
      <c r="E18" s="86">
        <v>2000400086</v>
      </c>
      <c r="F18" s="127"/>
    </row>
    <row r="19" spans="1:6" x14ac:dyDescent="0.5">
      <c r="A19" s="88">
        <v>14</v>
      </c>
      <c r="B19" s="89" t="s">
        <v>20</v>
      </c>
      <c r="C19" s="86" t="s">
        <v>22</v>
      </c>
      <c r="D19" s="85" t="s">
        <v>446</v>
      </c>
      <c r="E19" s="86">
        <v>2000400088</v>
      </c>
      <c r="F19" s="127"/>
    </row>
    <row r="20" spans="1:6" x14ac:dyDescent="0.5">
      <c r="A20" s="88">
        <v>15</v>
      </c>
      <c r="B20" s="89" t="s">
        <v>447</v>
      </c>
      <c r="C20" s="86" t="s">
        <v>179</v>
      </c>
      <c r="D20" s="92" t="s">
        <v>448</v>
      </c>
      <c r="E20" s="86">
        <v>2000400087</v>
      </c>
      <c r="F20" s="127"/>
    </row>
    <row r="21" spans="1:6" x14ac:dyDescent="0.5">
      <c r="A21" s="88">
        <v>16</v>
      </c>
      <c r="B21" s="89" t="s">
        <v>449</v>
      </c>
      <c r="C21" s="86" t="s">
        <v>182</v>
      </c>
      <c r="D21" s="85" t="s">
        <v>450</v>
      </c>
      <c r="E21" s="86">
        <v>2000400030</v>
      </c>
      <c r="F21" s="127"/>
    </row>
    <row r="22" spans="1:6" x14ac:dyDescent="0.5">
      <c r="A22" s="88">
        <v>17</v>
      </c>
      <c r="B22" s="89" t="s">
        <v>451</v>
      </c>
      <c r="C22" s="86" t="s">
        <v>186</v>
      </c>
      <c r="D22" s="85" t="s">
        <v>452</v>
      </c>
      <c r="E22" s="86">
        <v>2000400090</v>
      </c>
      <c r="F22" s="127"/>
    </row>
    <row r="23" spans="1:6" s="104" customFormat="1" x14ac:dyDescent="0.5">
      <c r="A23" s="88">
        <v>18</v>
      </c>
      <c r="B23" s="89" t="s">
        <v>92</v>
      </c>
      <c r="C23" s="86" t="s">
        <v>94</v>
      </c>
      <c r="D23" s="85" t="s">
        <v>453</v>
      </c>
      <c r="E23" s="86">
        <v>2000400026</v>
      </c>
      <c r="F23" s="106"/>
    </row>
    <row r="24" spans="1:6" x14ac:dyDescent="0.5">
      <c r="A24" s="88">
        <v>19</v>
      </c>
      <c r="B24" s="89" t="s">
        <v>95</v>
      </c>
      <c r="C24" s="86" t="s">
        <v>97</v>
      </c>
      <c r="D24" s="85" t="s">
        <v>454</v>
      </c>
      <c r="E24" s="86">
        <v>2000400081</v>
      </c>
      <c r="F24" s="127"/>
    </row>
    <row r="25" spans="1:6" x14ac:dyDescent="0.5">
      <c r="A25" s="88">
        <v>20</v>
      </c>
      <c r="B25" s="89" t="s">
        <v>98</v>
      </c>
      <c r="C25" s="86" t="s">
        <v>100</v>
      </c>
      <c r="D25" s="85" t="s">
        <v>455</v>
      </c>
      <c r="E25" s="86">
        <v>2000400083</v>
      </c>
      <c r="F25" s="127">
        <v>6000</v>
      </c>
    </row>
    <row r="26" spans="1:6" x14ac:dyDescent="0.5">
      <c r="A26" s="88">
        <v>21</v>
      </c>
      <c r="B26" s="89" t="s">
        <v>83</v>
      </c>
      <c r="C26" s="86" t="s">
        <v>85</v>
      </c>
      <c r="D26" s="85" t="s">
        <v>456</v>
      </c>
      <c r="E26" s="86">
        <v>2000400082</v>
      </c>
      <c r="F26" s="127"/>
    </row>
    <row r="27" spans="1:6" s="104" customFormat="1" x14ac:dyDescent="0.5">
      <c r="A27" s="88">
        <v>22</v>
      </c>
      <c r="B27" s="89" t="s">
        <v>86</v>
      </c>
      <c r="C27" s="86" t="s">
        <v>88</v>
      </c>
      <c r="D27" s="85" t="s">
        <v>457</v>
      </c>
      <c r="E27" s="86">
        <v>2000400025</v>
      </c>
      <c r="F27" s="106"/>
    </row>
    <row r="28" spans="1:6" x14ac:dyDescent="0.5">
      <c r="A28" s="88">
        <v>23</v>
      </c>
      <c r="B28" s="89" t="s">
        <v>89</v>
      </c>
      <c r="C28" s="86" t="s">
        <v>91</v>
      </c>
      <c r="D28" s="85" t="s">
        <v>458</v>
      </c>
      <c r="E28" s="86">
        <v>2000400080</v>
      </c>
      <c r="F28" s="127"/>
    </row>
    <row r="29" spans="1:6" x14ac:dyDescent="0.5">
      <c r="A29" s="88">
        <v>24</v>
      </c>
      <c r="B29" s="89" t="s">
        <v>459</v>
      </c>
      <c r="C29" s="86" t="s">
        <v>225</v>
      </c>
      <c r="D29" s="85" t="s">
        <v>460</v>
      </c>
      <c r="E29" s="86">
        <v>2000400077</v>
      </c>
      <c r="F29" s="127"/>
    </row>
    <row r="30" spans="1:6" x14ac:dyDescent="0.5">
      <c r="A30" s="88">
        <v>25</v>
      </c>
      <c r="B30" s="89" t="s">
        <v>461</v>
      </c>
      <c r="C30" s="86" t="s">
        <v>229</v>
      </c>
      <c r="D30" s="85" t="s">
        <v>462</v>
      </c>
      <c r="E30" s="86">
        <v>2000400079</v>
      </c>
      <c r="F30" s="127"/>
    </row>
    <row r="31" spans="1:6" x14ac:dyDescent="0.5">
      <c r="A31" s="88">
        <v>26</v>
      </c>
      <c r="B31" s="89" t="s">
        <v>59</v>
      </c>
      <c r="C31" s="93" t="s">
        <v>61</v>
      </c>
      <c r="D31" s="85" t="s">
        <v>463</v>
      </c>
      <c r="E31" s="86">
        <v>2000400068</v>
      </c>
      <c r="F31" s="127"/>
    </row>
    <row r="32" spans="1:6" s="104" customFormat="1" x14ac:dyDescent="0.5">
      <c r="A32" s="88">
        <v>27</v>
      </c>
      <c r="B32" s="89" t="s">
        <v>74</v>
      </c>
      <c r="C32" s="86" t="s">
        <v>76</v>
      </c>
      <c r="D32" s="85" t="s">
        <v>464</v>
      </c>
      <c r="E32" s="86">
        <v>2000400024</v>
      </c>
      <c r="F32" s="106"/>
    </row>
    <row r="33" spans="1:7" s="104" customFormat="1" ht="24.75" x14ac:dyDescent="0.5">
      <c r="A33" s="88"/>
      <c r="B33" s="89"/>
      <c r="C33" s="2"/>
      <c r="D33" s="2" t="s">
        <v>153</v>
      </c>
      <c r="E33" s="86"/>
      <c r="F33" s="106">
        <f>SUM(F6:F32)</f>
        <v>6000</v>
      </c>
    </row>
    <row r="34" spans="1:7" s="104" customFormat="1" ht="24.75" x14ac:dyDescent="0.5">
      <c r="A34" s="88"/>
      <c r="B34" s="89"/>
      <c r="C34" s="2"/>
      <c r="D34" s="126" t="s">
        <v>154</v>
      </c>
      <c r="E34" s="86"/>
      <c r="F34" s="106">
        <f>+F33</f>
        <v>6000</v>
      </c>
    </row>
    <row r="35" spans="1:7" x14ac:dyDescent="0.5">
      <c r="A35" s="88">
        <v>28</v>
      </c>
      <c r="B35" s="89" t="s">
        <v>77</v>
      </c>
      <c r="C35" s="93" t="s">
        <v>79</v>
      </c>
      <c r="D35" s="85" t="s">
        <v>465</v>
      </c>
      <c r="E35" s="86">
        <v>2000400075</v>
      </c>
      <c r="F35" s="127"/>
    </row>
    <row r="36" spans="1:7" x14ac:dyDescent="0.5">
      <c r="A36" s="88">
        <v>29</v>
      </c>
      <c r="B36" s="89" t="s">
        <v>80</v>
      </c>
      <c r="C36" s="93" t="s">
        <v>82</v>
      </c>
      <c r="D36" s="85" t="s">
        <v>466</v>
      </c>
      <c r="E36" s="86">
        <v>2000400078</v>
      </c>
      <c r="F36" s="127"/>
    </row>
    <row r="37" spans="1:7" x14ac:dyDescent="0.5">
      <c r="A37" s="88">
        <v>30</v>
      </c>
      <c r="B37" s="89" t="s">
        <v>71</v>
      </c>
      <c r="C37" s="93" t="s">
        <v>73</v>
      </c>
      <c r="D37" s="85" t="s">
        <v>467</v>
      </c>
      <c r="E37" s="86">
        <v>2000400073</v>
      </c>
      <c r="F37" s="127"/>
    </row>
    <row r="38" spans="1:7" x14ac:dyDescent="0.5">
      <c r="A38" s="88">
        <v>31</v>
      </c>
      <c r="B38" s="89" t="s">
        <v>65</v>
      </c>
      <c r="C38" s="93" t="s">
        <v>67</v>
      </c>
      <c r="D38" s="85" t="s">
        <v>468</v>
      </c>
      <c r="E38" s="86">
        <v>2000400074</v>
      </c>
      <c r="F38" s="127"/>
    </row>
    <row r="39" spans="1:7" x14ac:dyDescent="0.5">
      <c r="A39" s="88">
        <v>32</v>
      </c>
      <c r="B39" s="89" t="s">
        <v>68</v>
      </c>
      <c r="C39" s="93" t="s">
        <v>70</v>
      </c>
      <c r="D39" s="85" t="s">
        <v>469</v>
      </c>
      <c r="E39" s="86">
        <v>2000400070</v>
      </c>
      <c r="F39" s="127"/>
    </row>
    <row r="40" spans="1:7" x14ac:dyDescent="0.5">
      <c r="A40" s="88">
        <v>33</v>
      </c>
      <c r="B40" s="89" t="s">
        <v>62</v>
      </c>
      <c r="C40" s="93" t="s">
        <v>64</v>
      </c>
      <c r="D40" s="85" t="s">
        <v>470</v>
      </c>
      <c r="E40" s="86">
        <v>2000400071</v>
      </c>
      <c r="F40" s="127"/>
    </row>
    <row r="41" spans="1:7" x14ac:dyDescent="0.5">
      <c r="A41" s="88">
        <v>34</v>
      </c>
      <c r="B41" s="89" t="s">
        <v>56</v>
      </c>
      <c r="C41" s="86" t="s">
        <v>58</v>
      </c>
      <c r="D41" s="85" t="s">
        <v>471</v>
      </c>
      <c r="E41" s="86">
        <v>2000400069</v>
      </c>
      <c r="F41" s="127"/>
    </row>
    <row r="42" spans="1:7" x14ac:dyDescent="0.5">
      <c r="A42" s="94">
        <v>35</v>
      </c>
      <c r="B42" s="95" t="s">
        <v>472</v>
      </c>
      <c r="C42" s="96" t="s">
        <v>267</v>
      </c>
      <c r="D42" s="97" t="s">
        <v>473</v>
      </c>
      <c r="E42" s="96">
        <v>2000400076</v>
      </c>
      <c r="F42" s="127"/>
    </row>
    <row r="43" spans="1:7" x14ac:dyDescent="0.5">
      <c r="A43" s="88">
        <v>36</v>
      </c>
      <c r="B43" s="89" t="s">
        <v>474</v>
      </c>
      <c r="C43" s="86" t="s">
        <v>269</v>
      </c>
      <c r="D43" s="85" t="s">
        <v>475</v>
      </c>
      <c r="E43" s="86">
        <v>2000400072</v>
      </c>
      <c r="F43" s="127"/>
    </row>
    <row r="44" spans="1:7" s="104" customFormat="1" x14ac:dyDescent="0.5">
      <c r="A44" s="88">
        <v>37</v>
      </c>
      <c r="B44" s="89" t="s">
        <v>476</v>
      </c>
      <c r="C44" s="86" t="s">
        <v>416</v>
      </c>
      <c r="D44" s="85" t="s">
        <v>477</v>
      </c>
      <c r="E44" s="86">
        <v>2000400832</v>
      </c>
      <c r="F44" s="106"/>
    </row>
    <row r="45" spans="1:7" x14ac:dyDescent="0.5">
      <c r="A45" s="94">
        <v>38</v>
      </c>
      <c r="B45" s="89" t="s">
        <v>101</v>
      </c>
      <c r="C45" s="86" t="s">
        <v>103</v>
      </c>
      <c r="D45" s="85" t="s">
        <v>478</v>
      </c>
      <c r="E45" s="86">
        <v>2000400023</v>
      </c>
      <c r="F45" s="106"/>
      <c r="G45" s="104"/>
    </row>
    <row r="46" spans="1:7" x14ac:dyDescent="0.5">
      <c r="A46" s="88">
        <v>39</v>
      </c>
      <c r="B46" s="95" t="s">
        <v>479</v>
      </c>
      <c r="C46" s="96" t="s">
        <v>279</v>
      </c>
      <c r="D46" s="97" t="s">
        <v>480</v>
      </c>
      <c r="E46" s="86">
        <v>2000400065</v>
      </c>
      <c r="F46" s="127"/>
    </row>
    <row r="47" spans="1:7" x14ac:dyDescent="0.5">
      <c r="A47" s="88">
        <v>40</v>
      </c>
      <c r="B47" s="89" t="s">
        <v>481</v>
      </c>
      <c r="C47" s="86" t="s">
        <v>283</v>
      </c>
      <c r="D47" s="85" t="s">
        <v>482</v>
      </c>
      <c r="E47" s="86">
        <v>2000400067</v>
      </c>
      <c r="F47" s="127"/>
    </row>
    <row r="48" spans="1:7" x14ac:dyDescent="0.5">
      <c r="A48" s="88">
        <v>41</v>
      </c>
      <c r="B48" s="89" t="s">
        <v>104</v>
      </c>
      <c r="C48" s="86" t="s">
        <v>106</v>
      </c>
      <c r="D48" s="85" t="s">
        <v>483</v>
      </c>
      <c r="E48" s="86">
        <v>2000400066</v>
      </c>
      <c r="F48" s="127"/>
    </row>
    <row r="49" spans="1:7" x14ac:dyDescent="0.5">
      <c r="A49" s="88">
        <v>42</v>
      </c>
      <c r="B49" s="89" t="s">
        <v>110</v>
      </c>
      <c r="C49" s="86" t="s">
        <v>112</v>
      </c>
      <c r="D49" s="85" t="s">
        <v>484</v>
      </c>
      <c r="E49" s="86">
        <v>2000400064</v>
      </c>
      <c r="F49" s="127"/>
    </row>
    <row r="50" spans="1:7" x14ac:dyDescent="0.5">
      <c r="A50" s="88">
        <v>43</v>
      </c>
      <c r="B50" s="89" t="s">
        <v>485</v>
      </c>
      <c r="C50" s="86" t="s">
        <v>294</v>
      </c>
      <c r="D50" s="85" t="s">
        <v>486</v>
      </c>
      <c r="E50" s="86">
        <v>2000400062</v>
      </c>
      <c r="F50" s="127"/>
    </row>
    <row r="51" spans="1:7" x14ac:dyDescent="0.5">
      <c r="A51" s="88">
        <v>44</v>
      </c>
      <c r="B51" s="89" t="s">
        <v>107</v>
      </c>
      <c r="C51" s="86" t="s">
        <v>109</v>
      </c>
      <c r="D51" s="85" t="s">
        <v>487</v>
      </c>
      <c r="E51" s="86">
        <v>2000400061</v>
      </c>
      <c r="F51" s="127">
        <v>6000</v>
      </c>
    </row>
    <row r="52" spans="1:7" x14ac:dyDescent="0.5">
      <c r="A52" s="88">
        <v>45</v>
      </c>
      <c r="B52" s="89" t="s">
        <v>488</v>
      </c>
      <c r="C52" s="86" t="s">
        <v>302</v>
      </c>
      <c r="D52" s="85" t="s">
        <v>489</v>
      </c>
      <c r="E52" s="86">
        <v>2000400060</v>
      </c>
      <c r="F52" s="127"/>
    </row>
    <row r="53" spans="1:7" s="104" customFormat="1" x14ac:dyDescent="0.5">
      <c r="A53" s="88">
        <v>46</v>
      </c>
      <c r="B53" s="89" t="s">
        <v>490</v>
      </c>
      <c r="C53" s="86" t="s">
        <v>306</v>
      </c>
      <c r="D53" s="85" t="s">
        <v>491</v>
      </c>
      <c r="E53" s="86">
        <v>2000400063</v>
      </c>
      <c r="F53" s="127"/>
      <c r="G53" s="91"/>
    </row>
    <row r="54" spans="1:7" x14ac:dyDescent="0.5">
      <c r="A54" s="88">
        <v>47</v>
      </c>
      <c r="B54" s="89" t="s">
        <v>116</v>
      </c>
      <c r="C54" s="86" t="s">
        <v>118</v>
      </c>
      <c r="D54" s="85" t="s">
        <v>492</v>
      </c>
      <c r="E54" s="86">
        <v>2000400022</v>
      </c>
      <c r="F54" s="106"/>
      <c r="G54" s="104"/>
    </row>
    <row r="55" spans="1:7" x14ac:dyDescent="0.5">
      <c r="A55" s="88">
        <v>48</v>
      </c>
      <c r="B55" s="89" t="s">
        <v>113</v>
      </c>
      <c r="C55" s="86" t="s">
        <v>115</v>
      </c>
      <c r="D55" s="85" t="s">
        <v>493</v>
      </c>
      <c r="E55" s="86">
        <v>2000400059</v>
      </c>
      <c r="F55" s="127"/>
    </row>
    <row r="56" spans="1:7" x14ac:dyDescent="0.5">
      <c r="A56" s="88">
        <v>49</v>
      </c>
      <c r="B56" s="89" t="s">
        <v>494</v>
      </c>
      <c r="C56" s="86" t="s">
        <v>315</v>
      </c>
      <c r="D56" s="85" t="s">
        <v>495</v>
      </c>
      <c r="E56" s="86">
        <v>2000400055</v>
      </c>
      <c r="F56" s="127"/>
    </row>
    <row r="57" spans="1:7" x14ac:dyDescent="0.5">
      <c r="A57" s="88">
        <v>50</v>
      </c>
      <c r="B57" s="89" t="s">
        <v>122</v>
      </c>
      <c r="C57" s="86" t="s">
        <v>124</v>
      </c>
      <c r="D57" s="85" t="s">
        <v>496</v>
      </c>
      <c r="E57" s="86">
        <v>2000400054</v>
      </c>
      <c r="F57" s="127"/>
    </row>
    <row r="58" spans="1:7" x14ac:dyDescent="0.5">
      <c r="A58" s="88">
        <v>51</v>
      </c>
      <c r="B58" s="89" t="s">
        <v>497</v>
      </c>
      <c r="C58" s="86" t="s">
        <v>323</v>
      </c>
      <c r="D58" s="85" t="s">
        <v>498</v>
      </c>
      <c r="E58" s="86">
        <v>2000400052</v>
      </c>
      <c r="F58" s="127"/>
    </row>
    <row r="59" spans="1:7" x14ac:dyDescent="0.5">
      <c r="A59" s="88">
        <v>52</v>
      </c>
      <c r="B59" s="89" t="s">
        <v>125</v>
      </c>
      <c r="C59" s="86" t="s">
        <v>127</v>
      </c>
      <c r="D59" s="85" t="s">
        <v>499</v>
      </c>
      <c r="E59" s="86">
        <v>2000400056</v>
      </c>
      <c r="F59" s="127"/>
    </row>
    <row r="60" spans="1:7" x14ac:dyDescent="0.5">
      <c r="A60" s="88">
        <v>53</v>
      </c>
      <c r="B60" s="89" t="s">
        <v>500</v>
      </c>
      <c r="C60" s="86" t="s">
        <v>330</v>
      </c>
      <c r="D60" s="85" t="s">
        <v>501</v>
      </c>
      <c r="E60" s="86">
        <v>2000400057</v>
      </c>
      <c r="F60" s="127"/>
    </row>
    <row r="61" spans="1:7" s="104" customFormat="1" x14ac:dyDescent="0.5">
      <c r="A61" s="88">
        <v>54</v>
      </c>
      <c r="B61" s="89" t="s">
        <v>119</v>
      </c>
      <c r="C61" s="86" t="s">
        <v>121</v>
      </c>
      <c r="D61" s="85" t="s">
        <v>502</v>
      </c>
      <c r="E61" s="86">
        <v>2000400058</v>
      </c>
      <c r="F61" s="127"/>
      <c r="G61" s="91"/>
    </row>
    <row r="62" spans="1:7" s="104" customFormat="1" x14ac:dyDescent="0.5">
      <c r="A62" s="88">
        <v>55</v>
      </c>
      <c r="B62" s="89" t="s">
        <v>503</v>
      </c>
      <c r="C62" s="86" t="s">
        <v>337</v>
      </c>
      <c r="D62" s="85" t="s">
        <v>504</v>
      </c>
      <c r="E62" s="86">
        <v>2000400016</v>
      </c>
      <c r="F62" s="106"/>
    </row>
    <row r="63" spans="1:7" x14ac:dyDescent="0.5">
      <c r="A63" s="88">
        <v>56</v>
      </c>
      <c r="B63" s="89" t="s">
        <v>26</v>
      </c>
      <c r="C63" s="86" t="s">
        <v>28</v>
      </c>
      <c r="D63" s="85" t="s">
        <v>505</v>
      </c>
      <c r="E63" s="86">
        <v>2000400020</v>
      </c>
      <c r="F63" s="106"/>
      <c r="G63" s="104"/>
    </row>
    <row r="64" spans="1:7" x14ac:dyDescent="0.5">
      <c r="A64" s="88">
        <v>57</v>
      </c>
      <c r="B64" s="89" t="s">
        <v>506</v>
      </c>
      <c r="C64" s="86" t="s">
        <v>345</v>
      </c>
      <c r="D64" s="85" t="s">
        <v>507</v>
      </c>
      <c r="E64" s="86">
        <v>2000400043</v>
      </c>
      <c r="F64" s="127"/>
    </row>
    <row r="65" spans="1:7" x14ac:dyDescent="0.5">
      <c r="A65" s="88">
        <v>58</v>
      </c>
      <c r="B65" s="89" t="s">
        <v>23</v>
      </c>
      <c r="C65" s="86" t="s">
        <v>25</v>
      </c>
      <c r="D65" s="85" t="s">
        <v>508</v>
      </c>
      <c r="E65" s="86">
        <v>2000400047</v>
      </c>
      <c r="F65" s="127"/>
    </row>
    <row r="66" spans="1:7" x14ac:dyDescent="0.5">
      <c r="A66" s="88">
        <v>59</v>
      </c>
      <c r="B66" s="89" t="s">
        <v>29</v>
      </c>
      <c r="C66" s="86" t="s">
        <v>31</v>
      </c>
      <c r="D66" s="85" t="s">
        <v>509</v>
      </c>
      <c r="E66" s="86">
        <v>2000400045</v>
      </c>
      <c r="F66" s="127"/>
    </row>
    <row r="67" spans="1:7" ht="24.75" x14ac:dyDescent="0.5">
      <c r="A67" s="88"/>
      <c r="B67" s="89"/>
      <c r="C67" s="86"/>
      <c r="D67" s="2" t="s">
        <v>153</v>
      </c>
      <c r="E67" s="86"/>
      <c r="F67" s="127">
        <f>SUM(F34:F66)</f>
        <v>12000</v>
      </c>
    </row>
    <row r="68" spans="1:7" ht="24.75" x14ac:dyDescent="0.5">
      <c r="A68" s="88"/>
      <c r="B68" s="89"/>
      <c r="C68" s="86"/>
      <c r="D68" s="126" t="s">
        <v>154</v>
      </c>
      <c r="E68" s="86"/>
      <c r="F68" s="127">
        <f>+F67</f>
        <v>12000</v>
      </c>
    </row>
    <row r="69" spans="1:7" x14ac:dyDescent="0.5">
      <c r="A69" s="88">
        <v>60</v>
      </c>
      <c r="B69" s="89" t="s">
        <v>510</v>
      </c>
      <c r="C69" s="86" t="s">
        <v>354</v>
      </c>
      <c r="D69" s="85" t="s">
        <v>511</v>
      </c>
      <c r="E69" s="86">
        <v>2000400044</v>
      </c>
      <c r="F69" s="127"/>
    </row>
    <row r="70" spans="1:7" x14ac:dyDescent="0.5">
      <c r="A70" s="88">
        <v>61</v>
      </c>
      <c r="B70" s="89" t="s">
        <v>512</v>
      </c>
      <c r="C70" s="86" t="s">
        <v>358</v>
      </c>
      <c r="D70" s="85" t="s">
        <v>513</v>
      </c>
      <c r="E70" s="86">
        <v>2000400046</v>
      </c>
      <c r="F70" s="127"/>
    </row>
    <row r="71" spans="1:7" x14ac:dyDescent="0.5">
      <c r="A71" s="88">
        <v>62</v>
      </c>
      <c r="B71" s="89" t="s">
        <v>514</v>
      </c>
      <c r="C71" s="86" t="s">
        <v>361</v>
      </c>
      <c r="D71" s="85" t="s">
        <v>515</v>
      </c>
      <c r="E71" s="86">
        <v>2000400031</v>
      </c>
      <c r="F71" s="127"/>
    </row>
    <row r="72" spans="1:7" x14ac:dyDescent="0.5">
      <c r="A72" s="88">
        <v>63</v>
      </c>
      <c r="B72" s="89" t="s">
        <v>516</v>
      </c>
      <c r="C72" s="86" t="s">
        <v>363</v>
      </c>
      <c r="D72" s="85" t="s">
        <v>517</v>
      </c>
      <c r="E72" s="86">
        <v>2000400039</v>
      </c>
      <c r="F72" s="127"/>
    </row>
    <row r="73" spans="1:7" x14ac:dyDescent="0.5">
      <c r="A73" s="88">
        <v>64</v>
      </c>
      <c r="B73" s="89" t="s">
        <v>518</v>
      </c>
      <c r="C73" s="86" t="s">
        <v>366</v>
      </c>
      <c r="D73" s="85" t="s">
        <v>519</v>
      </c>
      <c r="E73" s="86">
        <v>2000400040</v>
      </c>
      <c r="F73" s="127"/>
    </row>
    <row r="74" spans="1:7" x14ac:dyDescent="0.5">
      <c r="A74" s="88">
        <v>65</v>
      </c>
      <c r="B74" s="89" t="s">
        <v>35</v>
      </c>
      <c r="C74" s="86" t="s">
        <v>37</v>
      </c>
      <c r="D74" s="85" t="s">
        <v>520</v>
      </c>
      <c r="E74" s="86">
        <v>2000400036</v>
      </c>
      <c r="F74" s="127"/>
    </row>
    <row r="75" spans="1:7" x14ac:dyDescent="0.5">
      <c r="A75" s="88">
        <v>66</v>
      </c>
      <c r="B75" s="89" t="s">
        <v>32</v>
      </c>
      <c r="C75" s="86" t="s">
        <v>34</v>
      </c>
      <c r="D75" s="85" t="s">
        <v>521</v>
      </c>
      <c r="E75" s="86">
        <v>2000400038</v>
      </c>
      <c r="F75" s="127"/>
    </row>
    <row r="76" spans="1:7" x14ac:dyDescent="0.5">
      <c r="A76" s="88">
        <v>67</v>
      </c>
      <c r="B76" s="89" t="s">
        <v>522</v>
      </c>
      <c r="C76" s="86" t="s">
        <v>379</v>
      </c>
      <c r="D76" s="85" t="s">
        <v>523</v>
      </c>
      <c r="E76" s="86">
        <v>2000400035</v>
      </c>
      <c r="F76" s="127"/>
    </row>
    <row r="77" spans="1:7" x14ac:dyDescent="0.5">
      <c r="A77" s="88">
        <v>68</v>
      </c>
      <c r="B77" s="89" t="s">
        <v>524</v>
      </c>
      <c r="C77" s="86" t="s">
        <v>383</v>
      </c>
      <c r="D77" s="85" t="s">
        <v>525</v>
      </c>
      <c r="E77" s="86">
        <v>2000400042</v>
      </c>
      <c r="F77" s="127"/>
    </row>
    <row r="78" spans="1:7" s="104" customFormat="1" x14ac:dyDescent="0.5">
      <c r="A78" s="88">
        <v>69</v>
      </c>
      <c r="B78" s="89" t="s">
        <v>41</v>
      </c>
      <c r="C78" s="86" t="s">
        <v>43</v>
      </c>
      <c r="D78" s="85" t="s">
        <v>526</v>
      </c>
      <c r="E78" s="86">
        <v>2000400041</v>
      </c>
      <c r="F78" s="127"/>
      <c r="G78" s="91"/>
    </row>
    <row r="79" spans="1:7" x14ac:dyDescent="0.5">
      <c r="A79" s="88">
        <v>70</v>
      </c>
      <c r="B79" s="89" t="s">
        <v>47</v>
      </c>
      <c r="C79" s="86" t="s">
        <v>49</v>
      </c>
      <c r="D79" s="85" t="s">
        <v>527</v>
      </c>
      <c r="E79" s="86">
        <v>2000400018</v>
      </c>
      <c r="F79" s="106"/>
      <c r="G79" s="104"/>
    </row>
    <row r="80" spans="1:7" s="104" customFormat="1" x14ac:dyDescent="0.5">
      <c r="A80" s="88">
        <v>71</v>
      </c>
      <c r="B80" s="89" t="s">
        <v>528</v>
      </c>
      <c r="C80" s="86" t="s">
        <v>392</v>
      </c>
      <c r="D80" s="85" t="s">
        <v>529</v>
      </c>
      <c r="E80" s="86">
        <v>2000400037</v>
      </c>
      <c r="F80" s="127"/>
      <c r="G80" s="91"/>
    </row>
    <row r="81" spans="1:7" x14ac:dyDescent="0.5">
      <c r="A81" s="88">
        <v>72</v>
      </c>
      <c r="B81" s="89" t="s">
        <v>38</v>
      </c>
      <c r="C81" s="86" t="s">
        <v>40</v>
      </c>
      <c r="D81" s="85" t="s">
        <v>530</v>
      </c>
      <c r="E81" s="86">
        <v>2000400019</v>
      </c>
      <c r="F81" s="106"/>
      <c r="G81" s="104"/>
    </row>
    <row r="82" spans="1:7" s="104" customFormat="1" x14ac:dyDescent="0.5">
      <c r="A82" s="88">
        <v>73</v>
      </c>
      <c r="B82" s="89" t="s">
        <v>531</v>
      </c>
      <c r="C82" s="86" t="s">
        <v>398</v>
      </c>
      <c r="D82" s="85" t="s">
        <v>532</v>
      </c>
      <c r="E82" s="86">
        <v>2000400034</v>
      </c>
      <c r="F82" s="127"/>
      <c r="G82" s="91"/>
    </row>
    <row r="83" spans="1:7" x14ac:dyDescent="0.5">
      <c r="A83" s="88">
        <v>74</v>
      </c>
      <c r="B83" s="89" t="s">
        <v>533</v>
      </c>
      <c r="C83" s="86" t="s">
        <v>400</v>
      </c>
      <c r="D83" s="85" t="s">
        <v>534</v>
      </c>
      <c r="E83" s="105">
        <v>2000400017</v>
      </c>
      <c r="F83" s="106"/>
      <c r="G83" s="104"/>
    </row>
    <row r="84" spans="1:7" x14ac:dyDescent="0.5">
      <c r="A84" s="88">
        <v>74</v>
      </c>
      <c r="B84" s="89" t="s">
        <v>44</v>
      </c>
      <c r="C84" s="86" t="s">
        <v>46</v>
      </c>
      <c r="D84" s="85" t="s">
        <v>535</v>
      </c>
      <c r="E84" s="86">
        <v>2000400032</v>
      </c>
      <c r="F84" s="127"/>
    </row>
    <row r="85" spans="1:7" x14ac:dyDescent="0.5">
      <c r="A85" s="88">
        <v>76</v>
      </c>
      <c r="B85" s="89" t="s">
        <v>536</v>
      </c>
      <c r="C85" s="86" t="s">
        <v>407</v>
      </c>
      <c r="D85" s="98" t="s">
        <v>537</v>
      </c>
      <c r="E85" s="86">
        <v>2000400033</v>
      </c>
      <c r="F85" s="127"/>
    </row>
    <row r="86" spans="1:7" x14ac:dyDescent="0.5">
      <c r="A86" s="88">
        <v>77</v>
      </c>
      <c r="B86" s="89"/>
      <c r="C86" s="86" t="s">
        <v>6</v>
      </c>
      <c r="D86" s="98" t="s">
        <v>538</v>
      </c>
      <c r="E86" s="86">
        <v>2000400013</v>
      </c>
      <c r="F86" s="127"/>
    </row>
    <row r="87" spans="1:7" x14ac:dyDescent="0.5">
      <c r="A87" s="90"/>
      <c r="B87" s="89"/>
      <c r="C87" s="86"/>
      <c r="D87" s="130" t="s">
        <v>414</v>
      </c>
      <c r="E87" s="86"/>
      <c r="F87" s="127">
        <f>SUM(F68:F86)</f>
        <v>12000</v>
      </c>
    </row>
    <row r="88" spans="1:7" ht="24.75" thickBot="1" x14ac:dyDescent="0.55000000000000004">
      <c r="A88" s="99"/>
      <c r="B88" s="100" t="s">
        <v>128</v>
      </c>
      <c r="C88" s="100"/>
      <c r="D88" s="100"/>
      <c r="E88" s="100"/>
      <c r="F88" s="128">
        <f>+F87</f>
        <v>12000</v>
      </c>
    </row>
    <row r="89" spans="1:7" ht="24.75" thickTop="1" x14ac:dyDescent="0.5">
      <c r="A89" s="101"/>
      <c r="B89" s="101"/>
      <c r="D89" s="101"/>
    </row>
    <row r="90" spans="1:7" x14ac:dyDescent="0.5">
      <c r="A90" s="101"/>
      <c r="B90" s="101"/>
    </row>
    <row r="91" spans="1:7" x14ac:dyDescent="0.5">
      <c r="A91" s="101"/>
      <c r="B91" s="101"/>
    </row>
    <row r="92" spans="1:7" x14ac:dyDescent="0.5">
      <c r="A92" s="101"/>
      <c r="B92" s="101"/>
    </row>
    <row r="93" spans="1:7" x14ac:dyDescent="0.5">
      <c r="A93" s="101"/>
      <c r="B93" s="101"/>
    </row>
    <row r="94" spans="1:7" x14ac:dyDescent="0.5">
      <c r="A94" s="101"/>
      <c r="B94" s="101"/>
    </row>
    <row r="95" spans="1:7" x14ac:dyDescent="0.5">
      <c r="A95" s="101"/>
      <c r="B95" s="101"/>
    </row>
    <row r="96" spans="1:7" x14ac:dyDescent="0.5">
      <c r="A96" s="101"/>
      <c r="B96" s="101"/>
    </row>
    <row r="97" spans="1:7" x14ac:dyDescent="0.5">
      <c r="A97" s="101"/>
      <c r="B97" s="101"/>
    </row>
    <row r="98" spans="1:7" x14ac:dyDescent="0.5">
      <c r="A98" s="101"/>
      <c r="B98" s="101"/>
    </row>
    <row r="99" spans="1:7" x14ac:dyDescent="0.5">
      <c r="A99" s="101"/>
      <c r="B99" s="101"/>
    </row>
    <row r="100" spans="1:7" x14ac:dyDescent="0.5">
      <c r="A100" s="101"/>
      <c r="B100" s="101"/>
    </row>
    <row r="101" spans="1:7" x14ac:dyDescent="0.5">
      <c r="A101" s="101"/>
      <c r="B101" s="101"/>
    </row>
    <row r="102" spans="1:7" x14ac:dyDescent="0.5">
      <c r="A102" s="101"/>
      <c r="B102" s="101"/>
    </row>
    <row r="103" spans="1:7" s="102" customFormat="1" x14ac:dyDescent="0.5">
      <c r="A103" s="101"/>
      <c r="B103" s="101"/>
      <c r="D103" s="103"/>
      <c r="F103" s="129"/>
      <c r="G103" s="91"/>
    </row>
    <row r="104" spans="1:7" s="102" customFormat="1" x14ac:dyDescent="0.5">
      <c r="A104" s="101"/>
      <c r="B104" s="101"/>
      <c r="D104" s="103"/>
      <c r="F104" s="129"/>
      <c r="G104" s="91"/>
    </row>
    <row r="105" spans="1:7" s="102" customFormat="1" x14ac:dyDescent="0.5">
      <c r="A105" s="101"/>
      <c r="B105" s="101"/>
      <c r="D105" s="103"/>
      <c r="F105" s="129"/>
      <c r="G105" s="91"/>
    </row>
    <row r="106" spans="1:7" s="102" customFormat="1" x14ac:dyDescent="0.5">
      <c r="A106" s="101"/>
      <c r="B106" s="101"/>
      <c r="D106" s="103"/>
      <c r="F106" s="129"/>
      <c r="G106" s="91"/>
    </row>
    <row r="107" spans="1:7" s="102" customFormat="1" x14ac:dyDescent="0.5">
      <c r="A107" s="101"/>
      <c r="B107" s="101"/>
      <c r="D107" s="103"/>
      <c r="F107" s="129"/>
      <c r="G107" s="91"/>
    </row>
    <row r="108" spans="1:7" s="102" customFormat="1" x14ac:dyDescent="0.5">
      <c r="A108" s="101"/>
      <c r="B108" s="101"/>
      <c r="D108" s="103"/>
      <c r="F108" s="129"/>
      <c r="G108" s="91"/>
    </row>
    <row r="109" spans="1:7" s="102" customFormat="1" x14ac:dyDescent="0.5">
      <c r="A109" s="101"/>
      <c r="B109" s="101"/>
      <c r="D109" s="103"/>
      <c r="F109" s="129"/>
      <c r="G109" s="91"/>
    </row>
    <row r="110" spans="1:7" s="102" customFormat="1" x14ac:dyDescent="0.5">
      <c r="A110" s="101"/>
      <c r="B110" s="101"/>
      <c r="D110" s="103"/>
      <c r="F110" s="129"/>
      <c r="G110" s="91"/>
    </row>
    <row r="111" spans="1:7" s="102" customFormat="1" x14ac:dyDescent="0.5">
      <c r="A111" s="101"/>
      <c r="B111" s="101"/>
      <c r="D111" s="103"/>
      <c r="F111" s="129"/>
      <c r="G111" s="91"/>
    </row>
    <row r="112" spans="1:7" s="102" customFormat="1" x14ac:dyDescent="0.5">
      <c r="A112" s="101"/>
      <c r="B112" s="101"/>
      <c r="D112" s="103"/>
      <c r="F112" s="129"/>
      <c r="G112" s="91"/>
    </row>
    <row r="113" spans="1:7" s="102" customFormat="1" x14ac:dyDescent="0.5">
      <c r="A113" s="101"/>
      <c r="B113" s="101"/>
      <c r="D113" s="103"/>
      <c r="F113" s="129"/>
      <c r="G113" s="91"/>
    </row>
    <row r="114" spans="1:7" s="102" customFormat="1" x14ac:dyDescent="0.5">
      <c r="A114" s="101"/>
      <c r="B114" s="101"/>
      <c r="D114" s="103"/>
      <c r="F114" s="129"/>
      <c r="G114" s="91"/>
    </row>
    <row r="115" spans="1:7" s="102" customFormat="1" x14ac:dyDescent="0.5">
      <c r="A115" s="101"/>
      <c r="B115" s="101"/>
      <c r="D115" s="103"/>
      <c r="F115" s="129"/>
      <c r="G115" s="91"/>
    </row>
    <row r="116" spans="1:7" s="102" customFormat="1" x14ac:dyDescent="0.5">
      <c r="A116" s="101"/>
      <c r="B116" s="101"/>
      <c r="D116" s="103"/>
      <c r="F116" s="129"/>
      <c r="G116" s="91"/>
    </row>
    <row r="117" spans="1:7" s="102" customFormat="1" x14ac:dyDescent="0.5">
      <c r="A117" s="101"/>
      <c r="B117" s="101"/>
      <c r="D117" s="103"/>
      <c r="F117" s="129"/>
      <c r="G117" s="91"/>
    </row>
    <row r="118" spans="1:7" s="102" customFormat="1" x14ac:dyDescent="0.5">
      <c r="A118" s="101"/>
      <c r="B118" s="101"/>
      <c r="D118" s="103"/>
      <c r="F118" s="129"/>
      <c r="G118" s="91"/>
    </row>
    <row r="119" spans="1:7" s="102" customFormat="1" x14ac:dyDescent="0.5">
      <c r="A119" s="101"/>
      <c r="B119" s="101"/>
      <c r="D119" s="103"/>
      <c r="F119" s="129"/>
      <c r="G119" s="91"/>
    </row>
    <row r="120" spans="1:7" s="102" customFormat="1" x14ac:dyDescent="0.5">
      <c r="A120" s="101"/>
      <c r="B120" s="101"/>
      <c r="D120" s="103"/>
      <c r="F120" s="129"/>
      <c r="G120" s="91"/>
    </row>
    <row r="121" spans="1:7" s="102" customFormat="1" x14ac:dyDescent="0.5">
      <c r="A121" s="101"/>
      <c r="B121" s="101"/>
      <c r="D121" s="103"/>
      <c r="F121" s="129"/>
      <c r="G121" s="91"/>
    </row>
    <row r="122" spans="1:7" s="102" customFormat="1" x14ac:dyDescent="0.5">
      <c r="A122" s="101"/>
      <c r="B122" s="101"/>
      <c r="D122" s="103"/>
      <c r="F122" s="129"/>
      <c r="G122" s="91"/>
    </row>
    <row r="123" spans="1:7" s="102" customFormat="1" x14ac:dyDescent="0.5">
      <c r="A123" s="101"/>
      <c r="B123" s="101"/>
      <c r="D123" s="103"/>
      <c r="F123" s="129"/>
      <c r="G123" s="91"/>
    </row>
    <row r="124" spans="1:7" s="102" customFormat="1" x14ac:dyDescent="0.5">
      <c r="A124" s="101"/>
      <c r="B124" s="101"/>
      <c r="D124" s="103"/>
      <c r="F124" s="129"/>
      <c r="G124" s="91"/>
    </row>
    <row r="125" spans="1:7" s="102" customFormat="1" x14ac:dyDescent="0.5">
      <c r="A125" s="101"/>
      <c r="B125" s="101"/>
      <c r="D125" s="103"/>
      <c r="F125" s="129"/>
      <c r="G125" s="91"/>
    </row>
    <row r="126" spans="1:7" s="102" customFormat="1" x14ac:dyDescent="0.5">
      <c r="A126" s="101"/>
      <c r="B126" s="101"/>
      <c r="D126" s="103"/>
      <c r="F126" s="129"/>
      <c r="G126" s="91"/>
    </row>
    <row r="127" spans="1:7" s="102" customFormat="1" x14ac:dyDescent="0.5">
      <c r="A127" s="101"/>
      <c r="B127" s="101"/>
      <c r="D127" s="103"/>
      <c r="F127" s="129"/>
      <c r="G127" s="91"/>
    </row>
    <row r="128" spans="1:7" s="102" customFormat="1" x14ac:dyDescent="0.5">
      <c r="A128" s="101"/>
      <c r="B128" s="101"/>
      <c r="D128" s="103"/>
      <c r="F128" s="129"/>
      <c r="G128" s="91"/>
    </row>
    <row r="129" spans="1:7" s="102" customFormat="1" x14ac:dyDescent="0.5">
      <c r="A129" s="101"/>
      <c r="B129" s="101"/>
      <c r="D129" s="103"/>
      <c r="F129" s="129"/>
      <c r="G129" s="91"/>
    </row>
    <row r="130" spans="1:7" s="102" customFormat="1" x14ac:dyDescent="0.5">
      <c r="A130" s="101"/>
      <c r="B130" s="101"/>
      <c r="D130" s="103"/>
      <c r="F130" s="129"/>
      <c r="G130" s="91"/>
    </row>
    <row r="131" spans="1:7" s="102" customFormat="1" x14ac:dyDescent="0.5">
      <c r="A131" s="101"/>
      <c r="B131" s="101"/>
      <c r="D131" s="103"/>
      <c r="F131" s="129"/>
      <c r="G131" s="91"/>
    </row>
    <row r="132" spans="1:7" s="102" customFormat="1" x14ac:dyDescent="0.5">
      <c r="A132" s="101"/>
      <c r="B132" s="101"/>
      <c r="D132" s="103"/>
      <c r="F132" s="129"/>
      <c r="G132" s="91"/>
    </row>
    <row r="133" spans="1:7" s="102" customFormat="1" x14ac:dyDescent="0.5">
      <c r="A133" s="101"/>
      <c r="B133" s="101"/>
      <c r="D133" s="103"/>
      <c r="F133" s="129"/>
      <c r="G133" s="91"/>
    </row>
    <row r="134" spans="1:7" s="102" customFormat="1" x14ac:dyDescent="0.5">
      <c r="A134" s="101"/>
      <c r="B134" s="101"/>
      <c r="D134" s="103"/>
      <c r="F134" s="129"/>
      <c r="G134" s="91"/>
    </row>
    <row r="135" spans="1:7" s="102" customFormat="1" x14ac:dyDescent="0.5">
      <c r="A135" s="101"/>
      <c r="B135" s="101"/>
      <c r="D135" s="103"/>
      <c r="F135" s="129"/>
      <c r="G135" s="91"/>
    </row>
    <row r="136" spans="1:7" s="102" customFormat="1" x14ac:dyDescent="0.5">
      <c r="A136" s="101"/>
      <c r="B136" s="101"/>
      <c r="D136" s="103"/>
      <c r="F136" s="129"/>
      <c r="G136" s="91"/>
    </row>
    <row r="137" spans="1:7" s="102" customFormat="1" x14ac:dyDescent="0.5">
      <c r="A137" s="101"/>
      <c r="B137" s="101"/>
      <c r="D137" s="103"/>
      <c r="F137" s="129"/>
      <c r="G137" s="91"/>
    </row>
    <row r="138" spans="1:7" s="102" customFormat="1" x14ac:dyDescent="0.5">
      <c r="A138" s="101"/>
      <c r="B138" s="101"/>
      <c r="D138" s="103"/>
      <c r="F138" s="129"/>
      <c r="G138" s="91"/>
    </row>
    <row r="139" spans="1:7" s="102" customFormat="1" x14ac:dyDescent="0.5">
      <c r="A139" s="101"/>
      <c r="B139" s="101"/>
      <c r="D139" s="103"/>
      <c r="F139" s="129"/>
      <c r="G139" s="91"/>
    </row>
    <row r="140" spans="1:7" s="102" customFormat="1" x14ac:dyDescent="0.5">
      <c r="A140" s="101"/>
      <c r="B140" s="101"/>
      <c r="D140" s="103"/>
      <c r="F140" s="129"/>
      <c r="G140" s="91"/>
    </row>
    <row r="141" spans="1:7" s="102" customFormat="1" x14ac:dyDescent="0.5">
      <c r="A141" s="101"/>
      <c r="B141" s="101"/>
      <c r="D141" s="103"/>
      <c r="F141" s="129"/>
      <c r="G141" s="91"/>
    </row>
    <row r="142" spans="1:7" s="102" customFormat="1" x14ac:dyDescent="0.5">
      <c r="A142" s="101"/>
      <c r="B142" s="101"/>
      <c r="D142" s="103"/>
      <c r="F142" s="129"/>
      <c r="G142" s="91"/>
    </row>
    <row r="143" spans="1:7" s="102" customFormat="1" x14ac:dyDescent="0.5">
      <c r="A143" s="101"/>
      <c r="B143" s="101"/>
      <c r="D143" s="103"/>
      <c r="F143" s="129"/>
      <c r="G143" s="91"/>
    </row>
    <row r="144" spans="1:7" s="102" customFormat="1" x14ac:dyDescent="0.5">
      <c r="A144" s="101"/>
      <c r="B144" s="101"/>
      <c r="D144" s="103"/>
      <c r="F144" s="129"/>
      <c r="G144" s="91"/>
    </row>
    <row r="145" spans="1:7" s="102" customFormat="1" x14ac:dyDescent="0.5">
      <c r="A145" s="101"/>
      <c r="B145" s="101"/>
      <c r="D145" s="103"/>
      <c r="F145" s="129"/>
      <c r="G145" s="91"/>
    </row>
    <row r="146" spans="1:7" s="102" customFormat="1" x14ac:dyDescent="0.5">
      <c r="A146" s="101"/>
      <c r="B146" s="101"/>
      <c r="D146" s="103"/>
      <c r="F146" s="129"/>
      <c r="G146" s="91"/>
    </row>
    <row r="147" spans="1:7" s="102" customFormat="1" x14ac:dyDescent="0.5">
      <c r="A147" s="101"/>
      <c r="B147" s="101"/>
      <c r="D147" s="103"/>
      <c r="F147" s="129"/>
      <c r="G147" s="91"/>
    </row>
    <row r="148" spans="1:7" s="102" customFormat="1" x14ac:dyDescent="0.5">
      <c r="A148" s="101"/>
      <c r="B148" s="101"/>
      <c r="D148" s="103"/>
      <c r="F148" s="129"/>
      <c r="G148" s="91"/>
    </row>
    <row r="149" spans="1:7" s="102" customFormat="1" x14ac:dyDescent="0.5">
      <c r="A149" s="101"/>
      <c r="B149" s="101"/>
      <c r="D149" s="103"/>
      <c r="F149" s="129"/>
      <c r="G149" s="91"/>
    </row>
    <row r="150" spans="1:7" s="102" customFormat="1" x14ac:dyDescent="0.5">
      <c r="A150" s="101"/>
      <c r="B150" s="101"/>
      <c r="D150" s="103"/>
      <c r="F150" s="129"/>
      <c r="G150" s="91"/>
    </row>
    <row r="151" spans="1:7" s="102" customFormat="1" x14ac:dyDescent="0.5">
      <c r="A151" s="101"/>
      <c r="B151" s="101"/>
      <c r="D151" s="103"/>
      <c r="F151" s="129"/>
      <c r="G151" s="91"/>
    </row>
    <row r="152" spans="1:7" s="102" customFormat="1" x14ac:dyDescent="0.5">
      <c r="A152" s="101"/>
      <c r="B152" s="101"/>
      <c r="D152" s="103"/>
      <c r="F152" s="129"/>
      <c r="G152" s="91"/>
    </row>
    <row r="153" spans="1:7" s="102" customFormat="1" x14ac:dyDescent="0.5">
      <c r="A153" s="101"/>
      <c r="B153" s="101"/>
      <c r="D153" s="103"/>
      <c r="F153" s="129"/>
      <c r="G153" s="91"/>
    </row>
    <row r="154" spans="1:7" s="102" customFormat="1" x14ac:dyDescent="0.5">
      <c r="A154" s="101"/>
      <c r="B154" s="101"/>
      <c r="D154" s="103"/>
      <c r="F154" s="129"/>
      <c r="G154" s="91"/>
    </row>
    <row r="155" spans="1:7" s="102" customFormat="1" x14ac:dyDescent="0.5">
      <c r="A155" s="101"/>
      <c r="B155" s="101"/>
      <c r="D155" s="103"/>
      <c r="F155" s="129"/>
      <c r="G155" s="91"/>
    </row>
    <row r="156" spans="1:7" s="102" customFormat="1" x14ac:dyDescent="0.5">
      <c r="A156" s="101"/>
      <c r="B156" s="101"/>
      <c r="D156" s="103"/>
      <c r="F156" s="129"/>
      <c r="G156" s="91"/>
    </row>
    <row r="157" spans="1:7" s="102" customFormat="1" x14ac:dyDescent="0.5">
      <c r="A157" s="101"/>
      <c r="B157" s="101"/>
      <c r="D157" s="103"/>
      <c r="F157" s="129"/>
      <c r="G157" s="91"/>
    </row>
    <row r="158" spans="1:7" s="102" customFormat="1" x14ac:dyDescent="0.5">
      <c r="A158" s="101"/>
      <c r="B158" s="101"/>
      <c r="D158" s="103"/>
      <c r="F158" s="129"/>
      <c r="G158" s="91"/>
    </row>
    <row r="159" spans="1:7" s="102" customFormat="1" x14ac:dyDescent="0.5">
      <c r="A159" s="101"/>
      <c r="B159" s="101"/>
      <c r="D159" s="103"/>
      <c r="F159" s="129"/>
      <c r="G159" s="91"/>
    </row>
    <row r="160" spans="1:7" s="102" customFormat="1" x14ac:dyDescent="0.5">
      <c r="A160" s="101"/>
      <c r="B160" s="101"/>
      <c r="D160" s="103"/>
      <c r="F160" s="129"/>
      <c r="G160" s="91"/>
    </row>
    <row r="161" spans="1:7" s="102" customFormat="1" x14ac:dyDescent="0.5">
      <c r="A161" s="101"/>
      <c r="B161" s="101"/>
      <c r="D161" s="103"/>
      <c r="F161" s="129"/>
      <c r="G161" s="91"/>
    </row>
    <row r="162" spans="1:7" s="102" customFormat="1" x14ac:dyDescent="0.5">
      <c r="A162" s="101"/>
      <c r="B162" s="101"/>
      <c r="D162" s="103"/>
      <c r="F162" s="129"/>
      <c r="G162" s="91"/>
    </row>
    <row r="163" spans="1:7" s="102" customFormat="1" x14ac:dyDescent="0.5">
      <c r="A163" s="101"/>
      <c r="B163" s="101"/>
      <c r="D163" s="103"/>
      <c r="F163" s="129"/>
      <c r="G163" s="91"/>
    </row>
    <row r="164" spans="1:7" s="102" customFormat="1" x14ac:dyDescent="0.5">
      <c r="A164" s="101"/>
      <c r="B164" s="101"/>
      <c r="D164" s="103"/>
      <c r="F164" s="129"/>
      <c r="G164" s="91"/>
    </row>
    <row r="165" spans="1:7" s="102" customFormat="1" x14ac:dyDescent="0.5">
      <c r="A165" s="101"/>
      <c r="B165" s="101"/>
      <c r="D165" s="103"/>
      <c r="F165" s="129"/>
      <c r="G165" s="91"/>
    </row>
    <row r="166" spans="1:7" s="102" customFormat="1" x14ac:dyDescent="0.5">
      <c r="A166" s="101"/>
      <c r="B166" s="101"/>
      <c r="D166" s="103"/>
      <c r="F166" s="129"/>
      <c r="G166" s="91"/>
    </row>
    <row r="167" spans="1:7" s="102" customFormat="1" x14ac:dyDescent="0.5">
      <c r="A167" s="101"/>
      <c r="B167" s="101"/>
      <c r="D167" s="103"/>
      <c r="F167" s="129"/>
      <c r="G167" s="91"/>
    </row>
    <row r="168" spans="1:7" s="102" customFormat="1" x14ac:dyDescent="0.5">
      <c r="A168" s="101"/>
      <c r="B168" s="101"/>
      <c r="D168" s="103"/>
      <c r="F168" s="129"/>
      <c r="G168" s="91"/>
    </row>
    <row r="169" spans="1:7" s="102" customFormat="1" x14ac:dyDescent="0.5">
      <c r="A169" s="101"/>
      <c r="B169" s="101"/>
      <c r="D169" s="103"/>
      <c r="F169" s="129"/>
      <c r="G169" s="91"/>
    </row>
    <row r="170" spans="1:7" s="102" customFormat="1" x14ac:dyDescent="0.5">
      <c r="A170" s="101"/>
      <c r="B170" s="101"/>
      <c r="D170" s="103"/>
      <c r="F170" s="129"/>
      <c r="G170" s="91"/>
    </row>
    <row r="171" spans="1:7" s="102" customFormat="1" x14ac:dyDescent="0.5">
      <c r="A171" s="101"/>
      <c r="B171" s="101"/>
      <c r="D171" s="103"/>
      <c r="F171" s="129"/>
      <c r="G171" s="91"/>
    </row>
    <row r="172" spans="1:7" s="102" customFormat="1" x14ac:dyDescent="0.5">
      <c r="A172" s="101"/>
      <c r="B172" s="101"/>
      <c r="D172" s="103"/>
      <c r="F172" s="129"/>
      <c r="G172" s="91"/>
    </row>
    <row r="173" spans="1:7" s="102" customFormat="1" x14ac:dyDescent="0.5">
      <c r="A173" s="101"/>
      <c r="B173" s="101"/>
      <c r="D173" s="103"/>
      <c r="F173" s="129"/>
      <c r="G173" s="91"/>
    </row>
    <row r="174" spans="1:7" s="102" customFormat="1" x14ac:dyDescent="0.5">
      <c r="A174" s="101"/>
      <c r="B174" s="101"/>
      <c r="D174" s="103"/>
      <c r="F174" s="129"/>
      <c r="G174" s="91"/>
    </row>
    <row r="175" spans="1:7" s="102" customFormat="1" x14ac:dyDescent="0.5">
      <c r="A175" s="101"/>
      <c r="B175" s="101"/>
      <c r="D175" s="103"/>
      <c r="F175" s="129"/>
      <c r="G175" s="91"/>
    </row>
    <row r="176" spans="1:7" s="102" customFormat="1" x14ac:dyDescent="0.5">
      <c r="A176" s="101"/>
      <c r="B176" s="101"/>
      <c r="D176" s="103"/>
      <c r="F176" s="129"/>
      <c r="G176" s="91"/>
    </row>
    <row r="177" spans="1:7" s="102" customFormat="1" x14ac:dyDescent="0.5">
      <c r="A177" s="101"/>
      <c r="B177" s="101"/>
      <c r="D177" s="103"/>
      <c r="F177" s="129"/>
      <c r="G177" s="91"/>
    </row>
    <row r="178" spans="1:7" s="102" customFormat="1" x14ac:dyDescent="0.5">
      <c r="A178" s="101"/>
      <c r="B178" s="101"/>
      <c r="D178" s="103"/>
      <c r="F178" s="129"/>
      <c r="G178" s="91"/>
    </row>
    <row r="179" spans="1:7" s="102" customFormat="1" x14ac:dyDescent="0.5">
      <c r="A179" s="101"/>
      <c r="B179" s="101"/>
      <c r="D179" s="103"/>
      <c r="F179" s="129"/>
      <c r="G179" s="91"/>
    </row>
    <row r="180" spans="1:7" s="102" customFormat="1" x14ac:dyDescent="0.5">
      <c r="A180" s="101"/>
      <c r="B180" s="101"/>
      <c r="D180" s="103"/>
      <c r="F180" s="129"/>
      <c r="G180" s="91"/>
    </row>
    <row r="181" spans="1:7" s="102" customFormat="1" x14ac:dyDescent="0.5">
      <c r="A181" s="101"/>
      <c r="B181" s="101"/>
      <c r="D181" s="103"/>
      <c r="F181" s="129"/>
      <c r="G181" s="91"/>
    </row>
    <row r="182" spans="1:7" s="102" customFormat="1" x14ac:dyDescent="0.5">
      <c r="A182" s="101"/>
      <c r="B182" s="101"/>
      <c r="D182" s="103"/>
      <c r="F182" s="129"/>
      <c r="G182" s="91"/>
    </row>
    <row r="183" spans="1:7" s="102" customFormat="1" x14ac:dyDescent="0.5">
      <c r="A183" s="101"/>
      <c r="B183" s="101"/>
      <c r="D183" s="103"/>
      <c r="F183" s="129"/>
      <c r="G183" s="91"/>
    </row>
    <row r="184" spans="1:7" s="102" customFormat="1" x14ac:dyDescent="0.5">
      <c r="A184" s="101"/>
      <c r="B184" s="101"/>
      <c r="D184" s="103"/>
      <c r="F184" s="129"/>
      <c r="G184" s="91"/>
    </row>
    <row r="185" spans="1:7" s="102" customFormat="1" x14ac:dyDescent="0.5">
      <c r="A185" s="101"/>
      <c r="B185" s="101"/>
      <c r="D185" s="103"/>
      <c r="F185" s="129"/>
      <c r="G185" s="91"/>
    </row>
    <row r="186" spans="1:7" s="102" customFormat="1" x14ac:dyDescent="0.5">
      <c r="A186" s="101"/>
      <c r="B186" s="101"/>
      <c r="D186" s="103"/>
      <c r="F186" s="129"/>
      <c r="G186" s="91"/>
    </row>
    <row r="187" spans="1:7" s="102" customFormat="1" x14ac:dyDescent="0.5">
      <c r="A187" s="101"/>
      <c r="B187" s="101"/>
      <c r="D187" s="103"/>
      <c r="F187" s="129"/>
      <c r="G187" s="91"/>
    </row>
    <row r="188" spans="1:7" s="102" customFormat="1" x14ac:dyDescent="0.5">
      <c r="A188" s="101"/>
      <c r="B188" s="101"/>
      <c r="D188" s="103"/>
      <c r="F188" s="129"/>
      <c r="G188" s="91"/>
    </row>
    <row r="189" spans="1:7" s="102" customFormat="1" x14ac:dyDescent="0.5">
      <c r="A189" s="101"/>
      <c r="B189" s="101"/>
      <c r="D189" s="103"/>
      <c r="F189" s="129"/>
      <c r="G189" s="91"/>
    </row>
    <row r="190" spans="1:7" s="102" customFormat="1" x14ac:dyDescent="0.5">
      <c r="A190" s="101"/>
      <c r="B190" s="101"/>
      <c r="D190" s="103"/>
      <c r="F190" s="129"/>
      <c r="G190" s="91"/>
    </row>
    <row r="191" spans="1:7" s="102" customFormat="1" x14ac:dyDescent="0.5">
      <c r="A191" s="101"/>
      <c r="B191" s="101"/>
      <c r="D191" s="103"/>
      <c r="F191" s="129"/>
      <c r="G191" s="91"/>
    </row>
    <row r="192" spans="1:7" s="102" customFormat="1" x14ac:dyDescent="0.5">
      <c r="A192" s="101"/>
      <c r="B192" s="101"/>
      <c r="D192" s="103"/>
      <c r="F192" s="129"/>
      <c r="G192" s="91"/>
    </row>
    <row r="193" spans="1:7" s="102" customFormat="1" x14ac:dyDescent="0.5">
      <c r="A193" s="101"/>
      <c r="B193" s="101"/>
      <c r="D193" s="103"/>
      <c r="F193" s="129"/>
      <c r="G193" s="91"/>
    </row>
    <row r="194" spans="1:7" s="102" customFormat="1" x14ac:dyDescent="0.5">
      <c r="A194" s="101"/>
      <c r="B194" s="101"/>
      <c r="D194" s="103"/>
      <c r="F194" s="129"/>
      <c r="G194" s="91"/>
    </row>
    <row r="195" spans="1:7" s="102" customFormat="1" x14ac:dyDescent="0.5">
      <c r="A195" s="101"/>
      <c r="B195" s="101"/>
      <c r="D195" s="103"/>
      <c r="F195" s="129"/>
      <c r="G195" s="91"/>
    </row>
    <row r="196" spans="1:7" s="102" customFormat="1" x14ac:dyDescent="0.5">
      <c r="A196" s="101"/>
      <c r="B196" s="101"/>
      <c r="D196" s="103"/>
      <c r="F196" s="129"/>
      <c r="G196" s="91"/>
    </row>
    <row r="197" spans="1:7" s="102" customFormat="1" x14ac:dyDescent="0.5">
      <c r="A197" s="101"/>
      <c r="B197" s="101"/>
      <c r="D197" s="103"/>
      <c r="F197" s="129"/>
      <c r="G197" s="91"/>
    </row>
    <row r="198" spans="1:7" s="102" customFormat="1" x14ac:dyDescent="0.5">
      <c r="A198" s="101"/>
      <c r="B198" s="101"/>
      <c r="D198" s="103"/>
      <c r="F198" s="129"/>
      <c r="G198" s="91"/>
    </row>
    <row r="199" spans="1:7" s="102" customFormat="1" x14ac:dyDescent="0.5">
      <c r="A199" s="101"/>
      <c r="B199" s="101"/>
      <c r="D199" s="103"/>
      <c r="F199" s="129"/>
      <c r="G199" s="91"/>
    </row>
    <row r="200" spans="1:7" s="102" customFormat="1" x14ac:dyDescent="0.5">
      <c r="A200" s="101"/>
      <c r="B200" s="101"/>
      <c r="D200" s="103"/>
      <c r="F200" s="129"/>
      <c r="G200" s="91"/>
    </row>
    <row r="201" spans="1:7" s="102" customFormat="1" x14ac:dyDescent="0.5">
      <c r="A201" s="101"/>
      <c r="B201" s="101"/>
      <c r="D201" s="103"/>
      <c r="F201" s="129"/>
      <c r="G201" s="91"/>
    </row>
    <row r="202" spans="1:7" s="102" customFormat="1" x14ac:dyDescent="0.5">
      <c r="A202" s="101"/>
      <c r="B202" s="101"/>
      <c r="D202" s="103"/>
      <c r="F202" s="129"/>
      <c r="G202" s="91"/>
    </row>
    <row r="203" spans="1:7" s="102" customFormat="1" x14ac:dyDescent="0.5">
      <c r="A203" s="101"/>
      <c r="B203" s="101"/>
      <c r="D203" s="103"/>
      <c r="F203" s="129"/>
      <c r="G203" s="91"/>
    </row>
    <row r="204" spans="1:7" s="102" customFormat="1" x14ac:dyDescent="0.5">
      <c r="A204" s="101"/>
      <c r="B204" s="101"/>
      <c r="D204" s="103"/>
      <c r="F204" s="129"/>
      <c r="G204" s="91"/>
    </row>
    <row r="205" spans="1:7" s="102" customFormat="1" x14ac:dyDescent="0.5">
      <c r="A205" s="101"/>
      <c r="B205" s="101"/>
      <c r="D205" s="103"/>
      <c r="F205" s="129"/>
      <c r="G205" s="91"/>
    </row>
    <row r="206" spans="1:7" s="102" customFormat="1" x14ac:dyDescent="0.5">
      <c r="A206" s="101"/>
      <c r="B206" s="101"/>
      <c r="D206" s="103"/>
      <c r="F206" s="129"/>
      <c r="G206" s="91"/>
    </row>
    <row r="207" spans="1:7" s="102" customFormat="1" x14ac:dyDescent="0.5">
      <c r="A207" s="101"/>
      <c r="B207" s="101"/>
      <c r="D207" s="103"/>
      <c r="F207" s="129"/>
      <c r="G207" s="91"/>
    </row>
    <row r="208" spans="1:7" s="102" customFormat="1" x14ac:dyDescent="0.5">
      <c r="A208" s="101"/>
      <c r="B208" s="101"/>
      <c r="D208" s="103"/>
      <c r="F208" s="129"/>
      <c r="G208" s="91"/>
    </row>
    <row r="209" spans="1:7" s="102" customFormat="1" x14ac:dyDescent="0.5">
      <c r="A209" s="101"/>
      <c r="B209" s="101"/>
      <c r="D209" s="103"/>
      <c r="F209" s="129"/>
      <c r="G209" s="91"/>
    </row>
    <row r="210" spans="1:7" s="102" customFormat="1" x14ac:dyDescent="0.5">
      <c r="A210" s="101"/>
      <c r="B210" s="101"/>
      <c r="D210" s="103"/>
      <c r="F210" s="129"/>
      <c r="G210" s="91"/>
    </row>
    <row r="211" spans="1:7" s="102" customFormat="1" x14ac:dyDescent="0.5">
      <c r="A211" s="101"/>
      <c r="B211" s="101"/>
      <c r="D211" s="103"/>
      <c r="F211" s="129"/>
      <c r="G211" s="91"/>
    </row>
    <row r="212" spans="1:7" s="102" customFormat="1" x14ac:dyDescent="0.5">
      <c r="A212" s="101"/>
      <c r="B212" s="101"/>
      <c r="D212" s="103"/>
      <c r="F212" s="129"/>
      <c r="G212" s="91"/>
    </row>
    <row r="213" spans="1:7" s="102" customFormat="1" x14ac:dyDescent="0.5">
      <c r="A213" s="101"/>
      <c r="B213" s="101"/>
      <c r="D213" s="103"/>
      <c r="F213" s="129"/>
      <c r="G213" s="91"/>
    </row>
    <row r="214" spans="1:7" s="102" customFormat="1" x14ac:dyDescent="0.5">
      <c r="A214" s="101"/>
      <c r="B214" s="101"/>
      <c r="D214" s="103"/>
      <c r="F214" s="129"/>
      <c r="G214" s="91"/>
    </row>
    <row r="215" spans="1:7" s="102" customFormat="1" x14ac:dyDescent="0.5">
      <c r="A215" s="101"/>
      <c r="B215" s="101"/>
      <c r="D215" s="103"/>
      <c r="F215" s="129"/>
      <c r="G215" s="91"/>
    </row>
    <row r="216" spans="1:7" s="102" customFormat="1" x14ac:dyDescent="0.5">
      <c r="A216" s="101"/>
      <c r="B216" s="101"/>
      <c r="D216" s="103"/>
      <c r="F216" s="129"/>
      <c r="G216" s="91"/>
    </row>
    <row r="217" spans="1:7" s="102" customFormat="1" x14ac:dyDescent="0.5">
      <c r="A217" s="101"/>
      <c r="B217" s="101"/>
      <c r="D217" s="103"/>
      <c r="F217" s="129"/>
      <c r="G217" s="91"/>
    </row>
    <row r="218" spans="1:7" s="102" customFormat="1" x14ac:dyDescent="0.5">
      <c r="A218" s="101"/>
      <c r="B218" s="101"/>
      <c r="D218" s="103"/>
      <c r="F218" s="129"/>
      <c r="G218" s="91"/>
    </row>
    <row r="219" spans="1:7" s="102" customFormat="1" x14ac:dyDescent="0.5">
      <c r="A219" s="101"/>
      <c r="B219" s="101"/>
      <c r="D219" s="103"/>
      <c r="F219" s="129"/>
      <c r="G219" s="91"/>
    </row>
    <row r="220" spans="1:7" s="102" customFormat="1" x14ac:dyDescent="0.5">
      <c r="A220" s="101"/>
      <c r="B220" s="101"/>
      <c r="D220" s="103"/>
      <c r="F220" s="129"/>
      <c r="G220" s="91"/>
    </row>
    <row r="221" spans="1:7" s="102" customFormat="1" x14ac:dyDescent="0.5">
      <c r="A221" s="101"/>
      <c r="B221" s="101"/>
      <c r="D221" s="103"/>
      <c r="F221" s="129"/>
      <c r="G221" s="91"/>
    </row>
    <row r="222" spans="1:7" s="102" customFormat="1" x14ac:dyDescent="0.5">
      <c r="A222" s="101"/>
      <c r="B222" s="101"/>
      <c r="D222" s="103"/>
      <c r="F222" s="129"/>
      <c r="G222" s="91"/>
    </row>
    <row r="223" spans="1:7" s="102" customFormat="1" x14ac:dyDescent="0.5">
      <c r="A223" s="101"/>
      <c r="B223" s="101"/>
      <c r="D223" s="103"/>
      <c r="F223" s="129"/>
      <c r="G223" s="91"/>
    </row>
    <row r="224" spans="1:7" s="102" customFormat="1" x14ac:dyDescent="0.5">
      <c r="A224" s="101"/>
      <c r="B224" s="101"/>
      <c r="D224" s="103"/>
      <c r="F224" s="129"/>
      <c r="G224" s="91"/>
    </row>
    <row r="225" spans="1:7" s="102" customFormat="1" x14ac:dyDescent="0.5">
      <c r="A225" s="101"/>
      <c r="B225" s="101"/>
      <c r="D225" s="103"/>
      <c r="F225" s="129"/>
      <c r="G225" s="91"/>
    </row>
    <row r="226" spans="1:7" s="102" customFormat="1" x14ac:dyDescent="0.5">
      <c r="A226" s="101"/>
      <c r="B226" s="101"/>
      <c r="D226" s="103"/>
      <c r="F226" s="129"/>
      <c r="G226" s="91"/>
    </row>
    <row r="227" spans="1:7" s="102" customFormat="1" x14ac:dyDescent="0.5">
      <c r="A227" s="101"/>
      <c r="B227" s="101"/>
      <c r="D227" s="103"/>
      <c r="F227" s="129"/>
      <c r="G227" s="91"/>
    </row>
    <row r="228" spans="1:7" s="102" customFormat="1" x14ac:dyDescent="0.5">
      <c r="A228" s="101"/>
      <c r="B228" s="101"/>
      <c r="D228" s="103"/>
      <c r="F228" s="129"/>
      <c r="G228" s="91"/>
    </row>
    <row r="229" spans="1:7" s="102" customFormat="1" x14ac:dyDescent="0.5">
      <c r="A229" s="101"/>
      <c r="B229" s="101"/>
      <c r="D229" s="103"/>
      <c r="F229" s="129"/>
      <c r="G229" s="91"/>
    </row>
    <row r="230" spans="1:7" s="102" customFormat="1" x14ac:dyDescent="0.5">
      <c r="A230" s="101"/>
      <c r="B230" s="101"/>
      <c r="D230" s="103"/>
      <c r="F230" s="129"/>
      <c r="G230" s="91"/>
    </row>
    <row r="231" spans="1:7" s="102" customFormat="1" x14ac:dyDescent="0.5">
      <c r="A231" s="101"/>
      <c r="B231" s="101"/>
      <c r="D231" s="103"/>
      <c r="F231" s="129"/>
      <c r="G231" s="91"/>
    </row>
    <row r="232" spans="1:7" s="102" customFormat="1" x14ac:dyDescent="0.5">
      <c r="A232" s="101"/>
      <c r="B232" s="101"/>
      <c r="D232" s="103"/>
      <c r="F232" s="129"/>
      <c r="G232" s="91"/>
    </row>
    <row r="233" spans="1:7" s="102" customFormat="1" x14ac:dyDescent="0.5">
      <c r="A233" s="101"/>
      <c r="B233" s="101"/>
      <c r="D233" s="103"/>
      <c r="F233" s="129"/>
      <c r="G233" s="91"/>
    </row>
    <row r="234" spans="1:7" s="102" customFormat="1" x14ac:dyDescent="0.5">
      <c r="A234" s="101"/>
      <c r="B234" s="101"/>
      <c r="D234" s="103"/>
      <c r="F234" s="129"/>
      <c r="G234" s="91"/>
    </row>
    <row r="235" spans="1:7" s="102" customFormat="1" x14ac:dyDescent="0.5">
      <c r="A235" s="101"/>
      <c r="B235" s="101"/>
      <c r="D235" s="103"/>
      <c r="F235" s="129"/>
      <c r="G235" s="91"/>
    </row>
    <row r="236" spans="1:7" s="102" customFormat="1" x14ac:dyDescent="0.5">
      <c r="A236" s="101"/>
      <c r="B236" s="101"/>
      <c r="D236" s="103"/>
      <c r="F236" s="129"/>
      <c r="G236" s="91"/>
    </row>
    <row r="237" spans="1:7" s="102" customFormat="1" x14ac:dyDescent="0.5">
      <c r="A237" s="101"/>
      <c r="B237" s="101"/>
      <c r="D237" s="103"/>
      <c r="F237" s="129"/>
      <c r="G237" s="91"/>
    </row>
    <row r="238" spans="1:7" s="102" customFormat="1" x14ac:dyDescent="0.5">
      <c r="A238" s="101"/>
      <c r="B238" s="101"/>
      <c r="D238" s="103"/>
      <c r="F238" s="129"/>
      <c r="G238" s="91"/>
    </row>
    <row r="239" spans="1:7" s="102" customFormat="1" x14ac:dyDescent="0.5">
      <c r="A239" s="101"/>
      <c r="B239" s="101"/>
      <c r="D239" s="103"/>
      <c r="F239" s="129"/>
      <c r="G239" s="91"/>
    </row>
    <row r="240" spans="1:7" s="102" customFormat="1" x14ac:dyDescent="0.5">
      <c r="A240" s="101"/>
      <c r="B240" s="101"/>
      <c r="D240" s="103"/>
      <c r="F240" s="129"/>
      <c r="G240" s="91"/>
    </row>
    <row r="241" spans="1:7" s="102" customFormat="1" x14ac:dyDescent="0.5">
      <c r="A241" s="101"/>
      <c r="B241" s="101"/>
      <c r="D241" s="103"/>
      <c r="F241" s="129"/>
      <c r="G241" s="91"/>
    </row>
    <row r="242" spans="1:7" s="102" customFormat="1" x14ac:dyDescent="0.5">
      <c r="A242" s="101"/>
      <c r="B242" s="101"/>
      <c r="D242" s="103"/>
      <c r="F242" s="129"/>
      <c r="G242" s="91"/>
    </row>
    <row r="243" spans="1:7" s="102" customFormat="1" x14ac:dyDescent="0.5">
      <c r="A243" s="101"/>
      <c r="B243" s="101"/>
      <c r="D243" s="103"/>
      <c r="F243" s="129"/>
      <c r="G243" s="91"/>
    </row>
    <row r="244" spans="1:7" s="102" customFormat="1" x14ac:dyDescent="0.5">
      <c r="A244" s="101"/>
      <c r="B244" s="101"/>
      <c r="D244" s="103"/>
      <c r="F244" s="129"/>
      <c r="G244" s="91"/>
    </row>
    <row r="245" spans="1:7" s="102" customFormat="1" x14ac:dyDescent="0.5">
      <c r="A245" s="101"/>
      <c r="B245" s="101"/>
      <c r="D245" s="103"/>
      <c r="F245" s="129"/>
      <c r="G245" s="91"/>
    </row>
    <row r="246" spans="1:7" s="102" customFormat="1" x14ac:dyDescent="0.5">
      <c r="A246" s="101"/>
      <c r="B246" s="101"/>
      <c r="D246" s="103"/>
      <c r="F246" s="129"/>
      <c r="G246" s="91"/>
    </row>
    <row r="247" spans="1:7" s="102" customFormat="1" x14ac:dyDescent="0.5">
      <c r="A247" s="101"/>
      <c r="B247" s="101"/>
      <c r="D247" s="103"/>
      <c r="F247" s="129"/>
      <c r="G247" s="91"/>
    </row>
    <row r="248" spans="1:7" s="102" customFormat="1" x14ac:dyDescent="0.5">
      <c r="A248" s="101"/>
      <c r="B248" s="101"/>
      <c r="D248" s="103"/>
      <c r="F248" s="129"/>
      <c r="G248" s="91"/>
    </row>
    <row r="249" spans="1:7" s="102" customFormat="1" x14ac:dyDescent="0.5">
      <c r="A249" s="101"/>
      <c r="B249" s="101"/>
      <c r="D249" s="103"/>
      <c r="F249" s="129"/>
      <c r="G249" s="91"/>
    </row>
    <row r="250" spans="1:7" s="102" customFormat="1" x14ac:dyDescent="0.5">
      <c r="A250" s="101"/>
      <c r="B250" s="101"/>
      <c r="D250" s="103"/>
      <c r="F250" s="129"/>
      <c r="G250" s="91"/>
    </row>
    <row r="251" spans="1:7" s="102" customFormat="1" x14ac:dyDescent="0.5">
      <c r="A251" s="101"/>
      <c r="B251" s="101"/>
      <c r="D251" s="103"/>
      <c r="F251" s="129"/>
      <c r="G251" s="91"/>
    </row>
    <row r="252" spans="1:7" s="102" customFormat="1" x14ac:dyDescent="0.5">
      <c r="A252" s="101"/>
      <c r="B252" s="101"/>
      <c r="D252" s="103"/>
      <c r="F252" s="129"/>
      <c r="G252" s="91"/>
    </row>
    <row r="253" spans="1:7" s="102" customFormat="1" x14ac:dyDescent="0.5">
      <c r="A253" s="101"/>
      <c r="B253" s="101"/>
      <c r="D253" s="103"/>
      <c r="F253" s="129"/>
      <c r="G253" s="91"/>
    </row>
    <row r="254" spans="1:7" s="102" customFormat="1" x14ac:dyDescent="0.5">
      <c r="A254" s="101"/>
      <c r="B254" s="101"/>
      <c r="D254" s="103"/>
      <c r="F254" s="129"/>
      <c r="G254" s="91"/>
    </row>
    <row r="255" spans="1:7" s="102" customFormat="1" x14ac:dyDescent="0.5">
      <c r="A255" s="101"/>
      <c r="B255" s="101"/>
      <c r="D255" s="103"/>
      <c r="F255" s="129"/>
      <c r="G255" s="91"/>
    </row>
    <row r="256" spans="1:7" s="102" customFormat="1" x14ac:dyDescent="0.5">
      <c r="A256" s="101"/>
      <c r="B256" s="101"/>
      <c r="D256" s="103"/>
      <c r="F256" s="129"/>
      <c r="G256" s="91"/>
    </row>
    <row r="257" spans="1:7" s="102" customFormat="1" x14ac:dyDescent="0.5">
      <c r="A257" s="101"/>
      <c r="B257" s="101"/>
      <c r="D257" s="103"/>
      <c r="F257" s="129"/>
      <c r="G257" s="91"/>
    </row>
    <row r="258" spans="1:7" s="102" customFormat="1" x14ac:dyDescent="0.5">
      <c r="A258" s="101"/>
      <c r="B258" s="101"/>
      <c r="D258" s="103"/>
      <c r="F258" s="129"/>
      <c r="G258" s="91"/>
    </row>
    <row r="259" spans="1:7" s="102" customFormat="1" x14ac:dyDescent="0.5">
      <c r="A259" s="101"/>
      <c r="B259" s="101"/>
      <c r="D259" s="103"/>
      <c r="F259" s="129"/>
      <c r="G259" s="91"/>
    </row>
    <row r="260" spans="1:7" s="102" customFormat="1" x14ac:dyDescent="0.5">
      <c r="A260" s="101"/>
      <c r="B260" s="101"/>
      <c r="D260" s="103"/>
      <c r="F260" s="129"/>
      <c r="G260" s="91"/>
    </row>
    <row r="261" spans="1:7" s="102" customFormat="1" x14ac:dyDescent="0.5">
      <c r="A261" s="101"/>
      <c r="B261" s="101"/>
      <c r="D261" s="103"/>
      <c r="F261" s="129"/>
      <c r="G261" s="91"/>
    </row>
    <row r="262" spans="1:7" s="102" customFormat="1" x14ac:dyDescent="0.5">
      <c r="A262" s="101"/>
      <c r="B262" s="101"/>
      <c r="D262" s="103"/>
      <c r="F262" s="129"/>
      <c r="G262" s="91"/>
    </row>
    <row r="263" spans="1:7" s="102" customFormat="1" x14ac:dyDescent="0.5">
      <c r="A263" s="101"/>
      <c r="B263" s="101"/>
      <c r="D263" s="103"/>
      <c r="F263" s="129"/>
      <c r="G263" s="91"/>
    </row>
    <row r="264" spans="1:7" s="102" customFormat="1" x14ac:dyDescent="0.5">
      <c r="A264" s="101"/>
      <c r="B264" s="101"/>
      <c r="D264" s="103"/>
      <c r="F264" s="129"/>
      <c r="G264" s="91"/>
    </row>
    <row r="265" spans="1:7" s="102" customFormat="1" x14ac:dyDescent="0.5">
      <c r="A265" s="101"/>
      <c r="B265" s="101"/>
      <c r="D265" s="103"/>
      <c r="F265" s="129"/>
      <c r="G265" s="91"/>
    </row>
    <row r="266" spans="1:7" s="102" customFormat="1" x14ac:dyDescent="0.5">
      <c r="A266" s="101"/>
      <c r="B266" s="101"/>
      <c r="D266" s="103"/>
      <c r="F266" s="129"/>
      <c r="G266" s="91"/>
    </row>
    <row r="267" spans="1:7" s="102" customFormat="1" x14ac:dyDescent="0.5">
      <c r="A267" s="101"/>
      <c r="B267" s="101"/>
      <c r="D267" s="103"/>
      <c r="F267" s="129"/>
      <c r="G267" s="91"/>
    </row>
    <row r="268" spans="1:7" s="102" customFormat="1" x14ac:dyDescent="0.5">
      <c r="A268" s="101"/>
      <c r="B268" s="101"/>
      <c r="D268" s="103"/>
      <c r="F268" s="129"/>
      <c r="G268" s="91"/>
    </row>
    <row r="269" spans="1:7" s="102" customFormat="1" x14ac:dyDescent="0.5">
      <c r="A269" s="101"/>
      <c r="B269" s="101"/>
      <c r="D269" s="103"/>
      <c r="F269" s="129"/>
      <c r="G269" s="91"/>
    </row>
    <row r="270" spans="1:7" s="102" customFormat="1" x14ac:dyDescent="0.5">
      <c r="A270" s="101"/>
      <c r="B270" s="101"/>
      <c r="D270" s="103"/>
      <c r="F270" s="129"/>
      <c r="G270" s="91"/>
    </row>
    <row r="271" spans="1:7" s="102" customFormat="1" x14ac:dyDescent="0.5">
      <c r="A271" s="101"/>
      <c r="B271" s="101"/>
      <c r="D271" s="103"/>
      <c r="F271" s="129"/>
      <c r="G271" s="91"/>
    </row>
    <row r="272" spans="1:7" s="102" customFormat="1" x14ac:dyDescent="0.5">
      <c r="A272" s="101"/>
      <c r="B272" s="101"/>
      <c r="D272" s="103"/>
      <c r="F272" s="129"/>
      <c r="G272" s="91"/>
    </row>
    <row r="273" spans="1:7" s="102" customFormat="1" x14ac:dyDescent="0.5">
      <c r="A273" s="101"/>
      <c r="B273" s="101"/>
      <c r="D273" s="103"/>
      <c r="F273" s="129"/>
      <c r="G273" s="91"/>
    </row>
    <row r="274" spans="1:7" s="102" customFormat="1" x14ac:dyDescent="0.5">
      <c r="A274" s="101"/>
      <c r="B274" s="101"/>
      <c r="D274" s="103"/>
      <c r="F274" s="129"/>
      <c r="G274" s="91"/>
    </row>
    <row r="275" spans="1:7" s="102" customFormat="1" x14ac:dyDescent="0.5">
      <c r="A275" s="101"/>
      <c r="B275" s="101"/>
      <c r="D275" s="103"/>
      <c r="F275" s="129"/>
      <c r="G275" s="91"/>
    </row>
    <row r="276" spans="1:7" s="102" customFormat="1" x14ac:dyDescent="0.5">
      <c r="A276" s="101"/>
      <c r="B276" s="101"/>
      <c r="D276" s="103"/>
      <c r="F276" s="129"/>
      <c r="G276" s="91"/>
    </row>
    <row r="277" spans="1:7" s="102" customFormat="1" x14ac:dyDescent="0.5">
      <c r="A277" s="101"/>
      <c r="B277" s="101"/>
      <c r="D277" s="103"/>
      <c r="F277" s="129"/>
      <c r="G277" s="91"/>
    </row>
    <row r="278" spans="1:7" s="102" customFormat="1" x14ac:dyDescent="0.5">
      <c r="A278" s="101"/>
      <c r="B278" s="101"/>
      <c r="D278" s="103"/>
      <c r="F278" s="129"/>
      <c r="G278" s="91"/>
    </row>
    <row r="279" spans="1:7" s="102" customFormat="1" x14ac:dyDescent="0.5">
      <c r="A279" s="101"/>
      <c r="B279" s="101"/>
      <c r="D279" s="103"/>
      <c r="F279" s="129"/>
      <c r="G279" s="91"/>
    </row>
    <row r="280" spans="1:7" s="102" customFormat="1" x14ac:dyDescent="0.5">
      <c r="A280" s="101"/>
      <c r="B280" s="101"/>
      <c r="D280" s="103"/>
      <c r="F280" s="129"/>
      <c r="G280" s="91"/>
    </row>
    <row r="281" spans="1:7" s="102" customFormat="1" x14ac:dyDescent="0.5">
      <c r="A281" s="101"/>
      <c r="B281" s="101"/>
      <c r="D281" s="103"/>
      <c r="F281" s="129"/>
      <c r="G281" s="91"/>
    </row>
    <row r="282" spans="1:7" s="102" customFormat="1" x14ac:dyDescent="0.5">
      <c r="A282" s="101"/>
      <c r="B282" s="101"/>
      <c r="D282" s="103"/>
      <c r="F282" s="129"/>
      <c r="G282" s="91"/>
    </row>
    <row r="283" spans="1:7" s="102" customFormat="1" x14ac:dyDescent="0.5">
      <c r="A283" s="101"/>
      <c r="B283" s="101"/>
      <c r="D283" s="103"/>
      <c r="F283" s="129"/>
      <c r="G283" s="91"/>
    </row>
    <row r="284" spans="1:7" s="102" customFormat="1" x14ac:dyDescent="0.5">
      <c r="A284" s="101"/>
      <c r="B284" s="101"/>
      <c r="D284" s="103"/>
      <c r="F284" s="129"/>
      <c r="G284" s="91"/>
    </row>
    <row r="285" spans="1:7" s="102" customFormat="1" x14ac:dyDescent="0.5">
      <c r="A285" s="101"/>
      <c r="B285" s="101"/>
      <c r="D285" s="103"/>
      <c r="F285" s="129"/>
      <c r="G285" s="91"/>
    </row>
    <row r="286" spans="1:7" s="102" customFormat="1" x14ac:dyDescent="0.5">
      <c r="A286" s="101"/>
      <c r="B286" s="101"/>
      <c r="D286" s="103"/>
      <c r="F286" s="129"/>
      <c r="G286" s="91"/>
    </row>
    <row r="287" spans="1:7" s="102" customFormat="1" x14ac:dyDescent="0.5">
      <c r="A287" s="101"/>
      <c r="B287" s="101"/>
      <c r="D287" s="103"/>
      <c r="F287" s="129"/>
      <c r="G287" s="91"/>
    </row>
    <row r="288" spans="1:7" s="102" customFormat="1" x14ac:dyDescent="0.5">
      <c r="A288" s="101"/>
      <c r="B288" s="101"/>
      <c r="D288" s="103"/>
      <c r="F288" s="129"/>
      <c r="G288" s="91"/>
    </row>
    <row r="289" spans="1:7" s="102" customFormat="1" x14ac:dyDescent="0.5">
      <c r="A289" s="101"/>
      <c r="B289" s="101"/>
      <c r="D289" s="103"/>
      <c r="F289" s="129"/>
      <c r="G289" s="91"/>
    </row>
    <row r="290" spans="1:7" s="102" customFormat="1" x14ac:dyDescent="0.5">
      <c r="A290" s="101"/>
      <c r="B290" s="101"/>
      <c r="D290" s="103"/>
      <c r="F290" s="129"/>
      <c r="G290" s="91"/>
    </row>
    <row r="291" spans="1:7" s="102" customFormat="1" x14ac:dyDescent="0.5">
      <c r="A291" s="101"/>
      <c r="B291" s="101"/>
      <c r="D291" s="103"/>
      <c r="F291" s="129"/>
      <c r="G291" s="91"/>
    </row>
    <row r="292" spans="1:7" s="102" customFormat="1" x14ac:dyDescent="0.5">
      <c r="A292" s="101"/>
      <c r="B292" s="101"/>
      <c r="D292" s="103"/>
      <c r="F292" s="129"/>
      <c r="G292" s="91"/>
    </row>
    <row r="293" spans="1:7" s="102" customFormat="1" x14ac:dyDescent="0.5">
      <c r="A293" s="101"/>
      <c r="B293" s="101"/>
      <c r="D293" s="103"/>
      <c r="F293" s="129"/>
      <c r="G293" s="91"/>
    </row>
    <row r="294" spans="1:7" s="102" customFormat="1" x14ac:dyDescent="0.5">
      <c r="A294" s="101"/>
      <c r="B294" s="101"/>
      <c r="D294" s="103"/>
      <c r="F294" s="129"/>
      <c r="G294" s="91"/>
    </row>
    <row r="295" spans="1:7" s="102" customFormat="1" x14ac:dyDescent="0.5">
      <c r="A295" s="101"/>
      <c r="B295" s="101"/>
      <c r="D295" s="103"/>
      <c r="F295" s="129"/>
      <c r="G295" s="91"/>
    </row>
    <row r="296" spans="1:7" s="102" customFormat="1" x14ac:dyDescent="0.5">
      <c r="A296" s="101"/>
      <c r="B296" s="101"/>
      <c r="D296" s="103"/>
      <c r="F296" s="129"/>
      <c r="G296" s="91"/>
    </row>
    <row r="297" spans="1:7" s="102" customFormat="1" x14ac:dyDescent="0.5">
      <c r="A297" s="101"/>
      <c r="B297" s="101"/>
      <c r="D297" s="103"/>
      <c r="F297" s="129"/>
      <c r="G297" s="91"/>
    </row>
    <row r="298" spans="1:7" s="102" customFormat="1" x14ac:dyDescent="0.5">
      <c r="A298" s="101"/>
      <c r="B298" s="101"/>
      <c r="D298" s="103"/>
      <c r="F298" s="129"/>
      <c r="G298" s="91"/>
    </row>
    <row r="299" spans="1:7" s="102" customFormat="1" x14ac:dyDescent="0.5">
      <c r="A299" s="101"/>
      <c r="B299" s="101"/>
      <c r="D299" s="103"/>
      <c r="F299" s="129"/>
      <c r="G299" s="91"/>
    </row>
    <row r="300" spans="1:7" s="102" customFormat="1" x14ac:dyDescent="0.5">
      <c r="A300" s="101"/>
      <c r="B300" s="101"/>
      <c r="D300" s="103"/>
      <c r="F300" s="129"/>
      <c r="G300" s="91"/>
    </row>
    <row r="301" spans="1:7" s="102" customFormat="1" x14ac:dyDescent="0.5">
      <c r="A301" s="101"/>
      <c r="B301" s="101"/>
      <c r="D301" s="103"/>
      <c r="F301" s="129"/>
      <c r="G301" s="91"/>
    </row>
    <row r="302" spans="1:7" s="102" customFormat="1" x14ac:dyDescent="0.5">
      <c r="A302" s="101"/>
      <c r="B302" s="101"/>
      <c r="D302" s="103"/>
      <c r="F302" s="129"/>
      <c r="G302" s="91"/>
    </row>
    <row r="303" spans="1:7" s="102" customFormat="1" x14ac:dyDescent="0.5">
      <c r="A303" s="101"/>
      <c r="B303" s="101"/>
      <c r="D303" s="103"/>
      <c r="F303" s="129"/>
      <c r="G303" s="91"/>
    </row>
    <row r="304" spans="1:7" s="102" customFormat="1" x14ac:dyDescent="0.5">
      <c r="A304" s="101"/>
      <c r="B304" s="101"/>
      <c r="D304" s="103"/>
      <c r="F304" s="129"/>
      <c r="G304" s="91"/>
    </row>
    <row r="305" spans="1:7" s="102" customFormat="1" x14ac:dyDescent="0.5">
      <c r="A305" s="101"/>
      <c r="B305" s="101"/>
      <c r="D305" s="103"/>
      <c r="F305" s="129"/>
      <c r="G305" s="91"/>
    </row>
    <row r="306" spans="1:7" s="102" customFormat="1" x14ac:dyDescent="0.5">
      <c r="A306" s="101"/>
      <c r="B306" s="101"/>
      <c r="D306" s="103"/>
      <c r="F306" s="129"/>
      <c r="G306" s="91"/>
    </row>
    <row r="307" spans="1:7" s="102" customFormat="1" x14ac:dyDescent="0.5">
      <c r="A307" s="101"/>
      <c r="B307" s="101"/>
      <c r="D307" s="103"/>
      <c r="F307" s="129"/>
      <c r="G307" s="91"/>
    </row>
    <row r="308" spans="1:7" s="102" customFormat="1" x14ac:dyDescent="0.5">
      <c r="A308" s="101"/>
      <c r="B308" s="101"/>
      <c r="D308" s="103"/>
      <c r="F308" s="129"/>
      <c r="G308" s="91"/>
    </row>
    <row r="309" spans="1:7" s="102" customFormat="1" x14ac:dyDescent="0.5">
      <c r="A309" s="101"/>
      <c r="B309" s="101"/>
      <c r="D309" s="103"/>
      <c r="F309" s="129"/>
      <c r="G309" s="91"/>
    </row>
    <row r="310" spans="1:7" s="102" customFormat="1" x14ac:dyDescent="0.5">
      <c r="A310" s="101"/>
      <c r="B310" s="101"/>
      <c r="D310" s="103"/>
      <c r="F310" s="129"/>
      <c r="G310" s="91"/>
    </row>
    <row r="311" spans="1:7" s="102" customFormat="1" x14ac:dyDescent="0.5">
      <c r="A311" s="101"/>
      <c r="B311" s="101"/>
      <c r="D311" s="103"/>
      <c r="F311" s="129"/>
      <c r="G311" s="91"/>
    </row>
    <row r="312" spans="1:7" s="102" customFormat="1" x14ac:dyDescent="0.5">
      <c r="A312" s="101"/>
      <c r="B312" s="101"/>
      <c r="D312" s="103"/>
      <c r="F312" s="129"/>
      <c r="G312" s="91"/>
    </row>
    <row r="313" spans="1:7" s="102" customFormat="1" x14ac:dyDescent="0.5">
      <c r="A313" s="101"/>
      <c r="B313" s="101"/>
      <c r="D313" s="103"/>
      <c r="F313" s="129"/>
      <c r="G313" s="91"/>
    </row>
    <row r="314" spans="1:7" s="102" customFormat="1" x14ac:dyDescent="0.5">
      <c r="A314" s="101"/>
      <c r="B314" s="101"/>
      <c r="D314" s="103"/>
      <c r="F314" s="129"/>
      <c r="G314" s="91"/>
    </row>
    <row r="315" spans="1:7" s="102" customFormat="1" x14ac:dyDescent="0.5">
      <c r="A315" s="101"/>
      <c r="B315" s="101"/>
      <c r="D315" s="103"/>
      <c r="F315" s="129"/>
      <c r="G315" s="91"/>
    </row>
    <row r="316" spans="1:7" s="102" customFormat="1" x14ac:dyDescent="0.5">
      <c r="A316" s="101"/>
      <c r="B316" s="101"/>
      <c r="D316" s="103"/>
      <c r="F316" s="129"/>
      <c r="G316" s="91"/>
    </row>
    <row r="317" spans="1:7" s="102" customFormat="1" x14ac:dyDescent="0.5">
      <c r="A317" s="101"/>
      <c r="B317" s="101"/>
      <c r="D317" s="103"/>
      <c r="F317" s="129"/>
      <c r="G317" s="91"/>
    </row>
    <row r="318" spans="1:7" s="102" customFormat="1" x14ac:dyDescent="0.5">
      <c r="A318" s="101"/>
      <c r="B318" s="101"/>
      <c r="D318" s="103"/>
      <c r="F318" s="129"/>
      <c r="G318" s="91"/>
    </row>
    <row r="319" spans="1:7" s="102" customFormat="1" x14ac:dyDescent="0.5">
      <c r="A319" s="101"/>
      <c r="B319" s="101"/>
      <c r="D319" s="103"/>
      <c r="F319" s="129"/>
      <c r="G319" s="91"/>
    </row>
    <row r="320" spans="1:7" s="102" customFormat="1" x14ac:dyDescent="0.5">
      <c r="A320" s="101"/>
      <c r="B320" s="101"/>
      <c r="D320" s="103"/>
      <c r="F320" s="129"/>
      <c r="G320" s="91"/>
    </row>
    <row r="321" spans="1:7" s="102" customFormat="1" x14ac:dyDescent="0.5">
      <c r="A321" s="101"/>
      <c r="B321" s="101"/>
      <c r="D321" s="103"/>
      <c r="F321" s="129"/>
      <c r="G321" s="91"/>
    </row>
    <row r="322" spans="1:7" s="102" customFormat="1" x14ac:dyDescent="0.5">
      <c r="A322" s="101"/>
      <c r="B322" s="101"/>
      <c r="D322" s="103"/>
      <c r="F322" s="129"/>
      <c r="G322" s="91"/>
    </row>
    <row r="323" spans="1:7" s="102" customFormat="1" x14ac:dyDescent="0.5">
      <c r="A323" s="101"/>
      <c r="B323" s="101"/>
      <c r="D323" s="103"/>
      <c r="F323" s="129"/>
      <c r="G323" s="91"/>
    </row>
    <row r="324" spans="1:7" s="102" customFormat="1" x14ac:dyDescent="0.5">
      <c r="A324" s="101"/>
      <c r="B324" s="101"/>
      <c r="D324" s="103"/>
      <c r="F324" s="129"/>
      <c r="G324" s="91"/>
    </row>
    <row r="325" spans="1:7" s="102" customFormat="1" x14ac:dyDescent="0.5">
      <c r="A325" s="101"/>
      <c r="B325" s="101"/>
      <c r="D325" s="103"/>
      <c r="F325" s="129"/>
      <c r="G325" s="91"/>
    </row>
    <row r="326" spans="1:7" s="102" customFormat="1" x14ac:dyDescent="0.5">
      <c r="A326" s="101"/>
      <c r="B326" s="101"/>
      <c r="D326" s="103"/>
      <c r="F326" s="129"/>
      <c r="G326" s="91"/>
    </row>
    <row r="327" spans="1:7" s="102" customFormat="1" x14ac:dyDescent="0.5">
      <c r="A327" s="101"/>
      <c r="B327" s="101"/>
      <c r="D327" s="103"/>
      <c r="F327" s="129"/>
      <c r="G327" s="91"/>
    </row>
    <row r="328" spans="1:7" s="102" customFormat="1" x14ac:dyDescent="0.5">
      <c r="A328" s="101"/>
      <c r="B328" s="101"/>
      <c r="D328" s="103"/>
      <c r="F328" s="129"/>
      <c r="G328" s="91"/>
    </row>
    <row r="329" spans="1:7" s="102" customFormat="1" x14ac:dyDescent="0.5">
      <c r="A329" s="101"/>
      <c r="B329" s="101"/>
      <c r="D329" s="103"/>
      <c r="F329" s="129"/>
      <c r="G329" s="91"/>
    </row>
    <row r="330" spans="1:7" s="102" customFormat="1" x14ac:dyDescent="0.5">
      <c r="A330" s="101"/>
      <c r="B330" s="101"/>
      <c r="D330" s="103"/>
      <c r="F330" s="129"/>
      <c r="G330" s="91"/>
    </row>
    <row r="331" spans="1:7" s="102" customFormat="1" x14ac:dyDescent="0.5">
      <c r="A331" s="101"/>
      <c r="B331" s="101"/>
      <c r="D331" s="103"/>
      <c r="F331" s="129"/>
      <c r="G331" s="91"/>
    </row>
    <row r="332" spans="1:7" s="102" customFormat="1" x14ac:dyDescent="0.5">
      <c r="A332" s="101"/>
      <c r="B332" s="101"/>
      <c r="D332" s="103"/>
      <c r="F332" s="129"/>
      <c r="G332" s="91"/>
    </row>
    <row r="333" spans="1:7" s="102" customFormat="1" x14ac:dyDescent="0.5">
      <c r="A333" s="101"/>
      <c r="B333" s="101"/>
      <c r="D333" s="103"/>
      <c r="F333" s="129"/>
      <c r="G333" s="91"/>
    </row>
    <row r="334" spans="1:7" s="102" customFormat="1" x14ac:dyDescent="0.5">
      <c r="A334" s="101"/>
      <c r="B334" s="101"/>
      <c r="D334" s="103"/>
      <c r="F334" s="129"/>
      <c r="G334" s="91"/>
    </row>
    <row r="335" spans="1:7" s="102" customFormat="1" x14ac:dyDescent="0.5">
      <c r="A335" s="101"/>
      <c r="B335" s="101"/>
      <c r="D335" s="103"/>
      <c r="F335" s="129"/>
      <c r="G335" s="91"/>
    </row>
    <row r="336" spans="1:7" s="102" customFormat="1" x14ac:dyDescent="0.5">
      <c r="A336" s="101"/>
      <c r="B336" s="101"/>
      <c r="D336" s="103"/>
      <c r="F336" s="129"/>
      <c r="G336" s="91"/>
    </row>
    <row r="337" spans="1:7" s="102" customFormat="1" x14ac:dyDescent="0.5">
      <c r="A337" s="101"/>
      <c r="B337" s="101"/>
      <c r="D337" s="103"/>
      <c r="F337" s="129"/>
      <c r="G337" s="91"/>
    </row>
    <row r="338" spans="1:7" s="102" customFormat="1" x14ac:dyDescent="0.5">
      <c r="A338" s="101"/>
      <c r="B338" s="101"/>
      <c r="D338" s="103"/>
      <c r="F338" s="129"/>
      <c r="G338" s="91"/>
    </row>
    <row r="339" spans="1:7" s="102" customFormat="1" x14ac:dyDescent="0.5">
      <c r="A339" s="101"/>
      <c r="B339" s="101"/>
      <c r="D339" s="103"/>
      <c r="F339" s="129"/>
      <c r="G339" s="91"/>
    </row>
    <row r="340" spans="1:7" s="102" customFormat="1" x14ac:dyDescent="0.5">
      <c r="A340" s="101"/>
      <c r="B340" s="101"/>
      <c r="D340" s="103"/>
      <c r="F340" s="129"/>
      <c r="G340" s="91"/>
    </row>
    <row r="341" spans="1:7" s="102" customFormat="1" x14ac:dyDescent="0.5">
      <c r="A341" s="101"/>
      <c r="B341" s="101"/>
      <c r="D341" s="103"/>
      <c r="F341" s="129"/>
      <c r="G341" s="91"/>
    </row>
    <row r="342" spans="1:7" s="102" customFormat="1" x14ac:dyDescent="0.5">
      <c r="A342" s="101"/>
      <c r="B342" s="101"/>
      <c r="D342" s="103"/>
      <c r="F342" s="129"/>
      <c r="G342" s="91"/>
    </row>
    <row r="343" spans="1:7" s="102" customFormat="1" x14ac:dyDescent="0.5">
      <c r="A343" s="101"/>
      <c r="B343" s="101"/>
      <c r="D343" s="103"/>
      <c r="F343" s="129"/>
      <c r="G343" s="91"/>
    </row>
    <row r="344" spans="1:7" s="102" customFormat="1" x14ac:dyDescent="0.5">
      <c r="A344" s="101"/>
      <c r="B344" s="101"/>
      <c r="D344" s="103"/>
      <c r="F344" s="129"/>
      <c r="G344" s="91"/>
    </row>
    <row r="345" spans="1:7" s="102" customFormat="1" x14ac:dyDescent="0.5">
      <c r="A345" s="101"/>
      <c r="B345" s="101"/>
      <c r="D345" s="103"/>
      <c r="F345" s="129"/>
      <c r="G345" s="91"/>
    </row>
    <row r="346" spans="1:7" s="102" customFormat="1" x14ac:dyDescent="0.5">
      <c r="A346" s="101"/>
      <c r="B346" s="101"/>
      <c r="D346" s="103"/>
      <c r="F346" s="129"/>
      <c r="G346" s="91"/>
    </row>
    <row r="347" spans="1:7" s="102" customFormat="1" x14ac:dyDescent="0.5">
      <c r="A347" s="101"/>
      <c r="B347" s="101"/>
      <c r="D347" s="103"/>
      <c r="F347" s="129"/>
      <c r="G347" s="91"/>
    </row>
    <row r="348" spans="1:7" s="102" customFormat="1" x14ac:dyDescent="0.5">
      <c r="A348" s="101"/>
      <c r="B348" s="101"/>
      <c r="D348" s="103"/>
      <c r="F348" s="129"/>
      <c r="G348" s="91"/>
    </row>
    <row r="349" spans="1:7" s="102" customFormat="1" x14ac:dyDescent="0.5">
      <c r="A349" s="101"/>
      <c r="B349" s="101"/>
      <c r="D349" s="103"/>
      <c r="F349" s="129"/>
      <c r="G349" s="91"/>
    </row>
    <row r="350" spans="1:7" s="102" customFormat="1" x14ac:dyDescent="0.5">
      <c r="A350" s="101"/>
      <c r="B350" s="101"/>
      <c r="D350" s="103"/>
      <c r="F350" s="129"/>
      <c r="G350" s="91"/>
    </row>
    <row r="351" spans="1:7" s="102" customFormat="1" x14ac:dyDescent="0.5">
      <c r="A351" s="101"/>
      <c r="B351" s="101"/>
      <c r="D351" s="103"/>
      <c r="F351" s="129"/>
      <c r="G351" s="91"/>
    </row>
    <row r="352" spans="1:7" s="102" customFormat="1" x14ac:dyDescent="0.5">
      <c r="A352" s="101"/>
      <c r="B352" s="101"/>
      <c r="D352" s="103"/>
      <c r="F352" s="129"/>
      <c r="G352" s="91"/>
    </row>
    <row r="353" spans="1:7" s="102" customFormat="1" x14ac:dyDescent="0.5">
      <c r="A353" s="101"/>
      <c r="B353" s="101"/>
      <c r="D353" s="103"/>
      <c r="F353" s="129"/>
      <c r="G353" s="91"/>
    </row>
    <row r="354" spans="1:7" s="102" customFormat="1" x14ac:dyDescent="0.5">
      <c r="A354" s="101"/>
      <c r="B354" s="101"/>
      <c r="D354" s="103"/>
      <c r="F354" s="129"/>
      <c r="G354" s="91"/>
    </row>
    <row r="355" spans="1:7" s="102" customFormat="1" x14ac:dyDescent="0.5">
      <c r="A355" s="101"/>
      <c r="B355" s="101"/>
      <c r="D355" s="103"/>
      <c r="F355" s="129"/>
      <c r="G355" s="91"/>
    </row>
    <row r="356" spans="1:7" s="102" customFormat="1" x14ac:dyDescent="0.5">
      <c r="A356" s="101"/>
      <c r="B356" s="101"/>
      <c r="D356" s="103"/>
      <c r="F356" s="129"/>
      <c r="G356" s="91"/>
    </row>
    <row r="357" spans="1:7" s="102" customFormat="1" x14ac:dyDescent="0.5">
      <c r="A357" s="101"/>
      <c r="B357" s="101"/>
      <c r="D357" s="103"/>
      <c r="F357" s="129"/>
      <c r="G357" s="91"/>
    </row>
    <row r="358" spans="1:7" s="102" customFormat="1" x14ac:dyDescent="0.5">
      <c r="A358" s="101"/>
      <c r="B358" s="101"/>
      <c r="D358" s="103"/>
      <c r="F358" s="129"/>
      <c r="G358" s="91"/>
    </row>
    <row r="359" spans="1:7" s="102" customFormat="1" x14ac:dyDescent="0.5">
      <c r="A359" s="101"/>
      <c r="B359" s="101"/>
      <c r="D359" s="103"/>
      <c r="F359" s="129"/>
      <c r="G359" s="91"/>
    </row>
    <row r="360" spans="1:7" s="102" customFormat="1" x14ac:dyDescent="0.5">
      <c r="A360" s="101"/>
      <c r="B360" s="101"/>
      <c r="D360" s="103"/>
      <c r="F360" s="129"/>
      <c r="G360" s="91"/>
    </row>
    <row r="361" spans="1:7" s="102" customFormat="1" x14ac:dyDescent="0.5">
      <c r="A361" s="101"/>
      <c r="B361" s="101"/>
      <c r="D361" s="103"/>
      <c r="F361" s="129"/>
      <c r="G361" s="91"/>
    </row>
    <row r="362" spans="1:7" s="102" customFormat="1" x14ac:dyDescent="0.5">
      <c r="A362" s="101"/>
      <c r="B362" s="101"/>
      <c r="D362" s="103"/>
      <c r="F362" s="129"/>
      <c r="G362" s="91"/>
    </row>
    <row r="363" spans="1:7" s="102" customFormat="1" x14ac:dyDescent="0.5">
      <c r="A363" s="101"/>
      <c r="B363" s="101"/>
      <c r="D363" s="103"/>
      <c r="F363" s="129"/>
      <c r="G363" s="91"/>
    </row>
    <row r="364" spans="1:7" s="102" customFormat="1" x14ac:dyDescent="0.5">
      <c r="A364" s="101"/>
      <c r="B364" s="101"/>
      <c r="D364" s="103"/>
      <c r="F364" s="129"/>
      <c r="G364" s="91"/>
    </row>
    <row r="365" spans="1:7" s="102" customFormat="1" x14ac:dyDescent="0.5">
      <c r="A365" s="101"/>
      <c r="B365" s="101"/>
      <c r="D365" s="103"/>
      <c r="F365" s="129"/>
      <c r="G365" s="91"/>
    </row>
    <row r="366" spans="1:7" s="102" customFormat="1" x14ac:dyDescent="0.5">
      <c r="A366" s="101"/>
      <c r="B366" s="101"/>
      <c r="D366" s="103"/>
      <c r="F366" s="129"/>
      <c r="G366" s="91"/>
    </row>
    <row r="367" spans="1:7" s="102" customFormat="1" x14ac:dyDescent="0.5">
      <c r="A367" s="101"/>
      <c r="B367" s="101"/>
      <c r="D367" s="103"/>
      <c r="F367" s="129"/>
      <c r="G367" s="91"/>
    </row>
    <row r="368" spans="1:7" s="102" customFormat="1" x14ac:dyDescent="0.5">
      <c r="A368" s="101"/>
      <c r="B368" s="101"/>
      <c r="D368" s="103"/>
      <c r="F368" s="129"/>
      <c r="G368" s="91"/>
    </row>
    <row r="369" spans="1:7" s="102" customFormat="1" x14ac:dyDescent="0.5">
      <c r="A369" s="101"/>
      <c r="B369" s="101"/>
      <c r="D369" s="103"/>
      <c r="F369" s="129"/>
      <c r="G369" s="91"/>
    </row>
    <row r="370" spans="1:7" s="102" customFormat="1" x14ac:dyDescent="0.5">
      <c r="A370" s="101"/>
      <c r="B370" s="101"/>
      <c r="D370" s="103"/>
      <c r="F370" s="129"/>
      <c r="G370" s="91"/>
    </row>
    <row r="371" spans="1:7" s="102" customFormat="1" x14ac:dyDescent="0.5">
      <c r="A371" s="101"/>
      <c r="B371" s="101"/>
      <c r="D371" s="103"/>
      <c r="F371" s="129"/>
      <c r="G371" s="91"/>
    </row>
    <row r="372" spans="1:7" s="102" customFormat="1" x14ac:dyDescent="0.5">
      <c r="A372" s="101"/>
      <c r="B372" s="101"/>
      <c r="D372" s="103"/>
      <c r="F372" s="129"/>
      <c r="G372" s="91"/>
    </row>
    <row r="373" spans="1:7" s="102" customFormat="1" x14ac:dyDescent="0.5">
      <c r="A373" s="101"/>
      <c r="B373" s="101"/>
      <c r="D373" s="103"/>
      <c r="F373" s="129"/>
      <c r="G373" s="91"/>
    </row>
    <row r="374" spans="1:7" s="102" customFormat="1" x14ac:dyDescent="0.5">
      <c r="A374" s="101"/>
      <c r="B374" s="101"/>
      <c r="D374" s="103"/>
      <c r="F374" s="129"/>
      <c r="G374" s="91"/>
    </row>
    <row r="375" spans="1:7" s="102" customFormat="1" x14ac:dyDescent="0.5">
      <c r="A375" s="101"/>
      <c r="B375" s="101"/>
      <c r="D375" s="103"/>
      <c r="F375" s="129"/>
      <c r="G375" s="91"/>
    </row>
    <row r="376" spans="1:7" s="102" customFormat="1" x14ac:dyDescent="0.5">
      <c r="A376" s="101"/>
      <c r="B376" s="101"/>
      <c r="D376" s="103"/>
      <c r="F376" s="129"/>
      <c r="G376" s="91"/>
    </row>
    <row r="377" spans="1:7" s="102" customFormat="1" x14ac:dyDescent="0.5">
      <c r="A377" s="101"/>
      <c r="B377" s="101"/>
      <c r="D377" s="103"/>
      <c r="F377" s="129"/>
      <c r="G377" s="91"/>
    </row>
    <row r="378" spans="1:7" s="102" customFormat="1" x14ac:dyDescent="0.5">
      <c r="A378" s="101"/>
      <c r="B378" s="101"/>
      <c r="D378" s="103"/>
      <c r="F378" s="129"/>
      <c r="G378" s="91"/>
    </row>
    <row r="379" spans="1:7" s="102" customFormat="1" x14ac:dyDescent="0.5">
      <c r="A379" s="101"/>
      <c r="B379" s="101"/>
      <c r="D379" s="103"/>
      <c r="F379" s="129"/>
      <c r="G379" s="91"/>
    </row>
    <row r="380" spans="1:7" s="102" customFormat="1" x14ac:dyDescent="0.5">
      <c r="A380" s="101"/>
      <c r="B380" s="101"/>
      <c r="D380" s="103"/>
      <c r="F380" s="129"/>
      <c r="G380" s="91"/>
    </row>
    <row r="381" spans="1:7" s="102" customFormat="1" x14ac:dyDescent="0.5">
      <c r="A381" s="101"/>
      <c r="B381" s="101"/>
      <c r="D381" s="103"/>
      <c r="F381" s="129"/>
      <c r="G381" s="91"/>
    </row>
    <row r="382" spans="1:7" s="102" customFormat="1" x14ac:dyDescent="0.5">
      <c r="A382" s="101"/>
      <c r="B382" s="101"/>
      <c r="D382" s="103"/>
      <c r="F382" s="129"/>
      <c r="G382" s="91"/>
    </row>
    <row r="383" spans="1:7" s="102" customFormat="1" x14ac:dyDescent="0.5">
      <c r="A383" s="101"/>
      <c r="B383" s="101"/>
      <c r="D383" s="103"/>
      <c r="F383" s="129"/>
      <c r="G383" s="91"/>
    </row>
    <row r="384" spans="1:7" s="102" customFormat="1" x14ac:dyDescent="0.5">
      <c r="A384" s="101"/>
      <c r="B384" s="101"/>
      <c r="D384" s="103"/>
      <c r="F384" s="129"/>
      <c r="G384" s="91"/>
    </row>
    <row r="385" spans="1:7" s="102" customFormat="1" x14ac:dyDescent="0.5">
      <c r="A385" s="101"/>
      <c r="B385" s="101"/>
      <c r="D385" s="103"/>
      <c r="F385" s="129"/>
      <c r="G385" s="91"/>
    </row>
    <row r="386" spans="1:7" s="102" customFormat="1" x14ac:dyDescent="0.5">
      <c r="A386" s="101"/>
      <c r="B386" s="101"/>
      <c r="D386" s="103"/>
      <c r="F386" s="129"/>
      <c r="G386" s="91"/>
    </row>
    <row r="387" spans="1:7" s="102" customFormat="1" x14ac:dyDescent="0.5">
      <c r="A387" s="101"/>
      <c r="B387" s="101"/>
      <c r="D387" s="103"/>
      <c r="F387" s="129"/>
      <c r="G387" s="91"/>
    </row>
    <row r="388" spans="1:7" s="102" customFormat="1" x14ac:dyDescent="0.5">
      <c r="A388" s="101"/>
      <c r="B388" s="101"/>
      <c r="D388" s="103"/>
      <c r="F388" s="129"/>
      <c r="G388" s="91"/>
    </row>
    <row r="389" spans="1:7" s="102" customFormat="1" x14ac:dyDescent="0.5">
      <c r="A389" s="101"/>
      <c r="B389" s="101"/>
      <c r="D389" s="103"/>
      <c r="F389" s="129"/>
      <c r="G389" s="91"/>
    </row>
    <row r="390" spans="1:7" s="102" customFormat="1" x14ac:dyDescent="0.5">
      <c r="A390" s="101"/>
      <c r="B390" s="101"/>
      <c r="D390" s="103"/>
      <c r="F390" s="129"/>
      <c r="G390" s="91"/>
    </row>
    <row r="391" spans="1:7" s="102" customFormat="1" x14ac:dyDescent="0.5">
      <c r="A391" s="101"/>
      <c r="B391" s="101"/>
      <c r="D391" s="103"/>
      <c r="F391" s="129"/>
      <c r="G391" s="91"/>
    </row>
    <row r="392" spans="1:7" s="102" customFormat="1" x14ac:dyDescent="0.5">
      <c r="A392" s="101"/>
      <c r="B392" s="101"/>
      <c r="D392" s="103"/>
      <c r="F392" s="129"/>
      <c r="G392" s="91"/>
    </row>
    <row r="393" spans="1:7" s="102" customFormat="1" x14ac:dyDescent="0.5">
      <c r="A393" s="101"/>
      <c r="B393" s="101"/>
      <c r="D393" s="103"/>
      <c r="F393" s="129"/>
      <c r="G393" s="91"/>
    </row>
    <row r="394" spans="1:7" s="102" customFormat="1" x14ac:dyDescent="0.5">
      <c r="A394" s="101"/>
      <c r="B394" s="101"/>
      <c r="D394" s="103"/>
      <c r="F394" s="129"/>
      <c r="G394" s="91"/>
    </row>
    <row r="395" spans="1:7" s="102" customFormat="1" x14ac:dyDescent="0.5">
      <c r="A395" s="101"/>
      <c r="B395" s="101"/>
      <c r="D395" s="103"/>
      <c r="F395" s="129"/>
      <c r="G395" s="91"/>
    </row>
    <row r="396" spans="1:7" s="102" customFormat="1" x14ac:dyDescent="0.5">
      <c r="A396" s="101"/>
      <c r="B396" s="101"/>
      <c r="D396" s="103"/>
      <c r="F396" s="129"/>
      <c r="G396" s="91"/>
    </row>
    <row r="397" spans="1:7" s="102" customFormat="1" x14ac:dyDescent="0.5">
      <c r="A397" s="101"/>
      <c r="B397" s="101"/>
      <c r="D397" s="103"/>
      <c r="F397" s="129"/>
      <c r="G397" s="91"/>
    </row>
    <row r="398" spans="1:7" s="102" customFormat="1" x14ac:dyDescent="0.5">
      <c r="A398" s="101"/>
      <c r="B398" s="101"/>
      <c r="D398" s="103"/>
      <c r="F398" s="129"/>
      <c r="G398" s="91"/>
    </row>
    <row r="399" spans="1:7" s="102" customFormat="1" x14ac:dyDescent="0.5">
      <c r="A399" s="101"/>
      <c r="B399" s="101"/>
      <c r="D399" s="103"/>
      <c r="F399" s="129"/>
      <c r="G399" s="91"/>
    </row>
    <row r="400" spans="1:7" s="102" customFormat="1" x14ac:dyDescent="0.5">
      <c r="A400" s="101"/>
      <c r="B400" s="101"/>
      <c r="D400" s="103"/>
      <c r="F400" s="129"/>
      <c r="G400" s="91"/>
    </row>
    <row r="401" spans="1:7" s="102" customFormat="1" x14ac:dyDescent="0.5">
      <c r="A401" s="101"/>
      <c r="B401" s="101"/>
      <c r="D401" s="103"/>
      <c r="F401" s="129"/>
      <c r="G401" s="91"/>
    </row>
    <row r="402" spans="1:7" s="102" customFormat="1" x14ac:dyDescent="0.5">
      <c r="A402" s="101"/>
      <c r="B402" s="101"/>
      <c r="D402" s="103"/>
      <c r="F402" s="129"/>
      <c r="G402" s="91"/>
    </row>
    <row r="403" spans="1:7" s="102" customFormat="1" x14ac:dyDescent="0.5">
      <c r="A403" s="101"/>
      <c r="B403" s="101"/>
      <c r="D403" s="103"/>
      <c r="F403" s="129"/>
      <c r="G403" s="91"/>
    </row>
    <row r="404" spans="1:7" s="102" customFormat="1" x14ac:dyDescent="0.5">
      <c r="A404" s="101"/>
      <c r="B404" s="101"/>
      <c r="D404" s="103"/>
      <c r="F404" s="129"/>
      <c r="G404" s="91"/>
    </row>
    <row r="405" spans="1:7" s="102" customFormat="1" x14ac:dyDescent="0.5">
      <c r="A405" s="101"/>
      <c r="B405" s="101"/>
      <c r="D405" s="103"/>
      <c r="F405" s="129"/>
      <c r="G405" s="91"/>
    </row>
    <row r="406" spans="1:7" s="102" customFormat="1" x14ac:dyDescent="0.5">
      <c r="A406" s="101"/>
      <c r="B406" s="101"/>
      <c r="D406" s="103"/>
      <c r="F406" s="129"/>
      <c r="G406" s="91"/>
    </row>
    <row r="407" spans="1:7" s="102" customFormat="1" x14ac:dyDescent="0.5">
      <c r="A407" s="101"/>
      <c r="B407" s="101"/>
      <c r="D407" s="103"/>
      <c r="F407" s="129"/>
      <c r="G407" s="91"/>
    </row>
    <row r="408" spans="1:7" s="102" customFormat="1" x14ac:dyDescent="0.5">
      <c r="A408" s="101"/>
      <c r="B408" s="101"/>
      <c r="D408" s="103"/>
      <c r="F408" s="129"/>
      <c r="G408" s="91"/>
    </row>
    <row r="409" spans="1:7" s="102" customFormat="1" x14ac:dyDescent="0.5">
      <c r="A409" s="101"/>
      <c r="B409" s="101"/>
      <c r="D409" s="103"/>
      <c r="F409" s="129"/>
      <c r="G409" s="91"/>
    </row>
    <row r="410" spans="1:7" s="102" customFormat="1" x14ac:dyDescent="0.5">
      <c r="A410" s="101"/>
      <c r="B410" s="101"/>
      <c r="D410" s="103"/>
      <c r="F410" s="129"/>
      <c r="G410" s="91"/>
    </row>
    <row r="411" spans="1:7" s="102" customFormat="1" x14ac:dyDescent="0.5">
      <c r="A411" s="101"/>
      <c r="B411" s="101"/>
      <c r="D411" s="103"/>
      <c r="F411" s="129"/>
      <c r="G411" s="91"/>
    </row>
    <row r="412" spans="1:7" s="102" customFormat="1" x14ac:dyDescent="0.5">
      <c r="A412" s="101"/>
      <c r="B412" s="101"/>
      <c r="D412" s="103"/>
      <c r="F412" s="129"/>
      <c r="G412" s="91"/>
    </row>
    <row r="413" spans="1:7" s="102" customFormat="1" x14ac:dyDescent="0.5">
      <c r="A413" s="101"/>
      <c r="B413" s="101"/>
      <c r="D413" s="103"/>
      <c r="F413" s="129"/>
      <c r="G413" s="91"/>
    </row>
    <row r="414" spans="1:7" s="102" customFormat="1" x14ac:dyDescent="0.5">
      <c r="A414" s="101"/>
      <c r="B414" s="101"/>
      <c r="D414" s="103"/>
      <c r="F414" s="129"/>
      <c r="G414" s="91"/>
    </row>
    <row r="415" spans="1:7" s="102" customFormat="1" x14ac:dyDescent="0.5">
      <c r="A415" s="101"/>
      <c r="B415" s="101"/>
      <c r="D415" s="103"/>
      <c r="F415" s="129"/>
      <c r="G415" s="91"/>
    </row>
    <row r="416" spans="1:7" s="102" customFormat="1" x14ac:dyDescent="0.5">
      <c r="A416" s="101"/>
      <c r="B416" s="101"/>
      <c r="D416" s="103"/>
      <c r="F416" s="129"/>
      <c r="G416" s="91"/>
    </row>
    <row r="417" spans="1:7" s="102" customFormat="1" x14ac:dyDescent="0.5">
      <c r="A417" s="101"/>
      <c r="B417" s="101"/>
      <c r="D417" s="103"/>
      <c r="F417" s="129"/>
      <c r="G417" s="91"/>
    </row>
    <row r="418" spans="1:7" s="102" customFormat="1" x14ac:dyDescent="0.5">
      <c r="A418" s="101"/>
      <c r="B418" s="101"/>
      <c r="D418" s="103"/>
      <c r="F418" s="129"/>
      <c r="G418" s="91"/>
    </row>
    <row r="419" spans="1:7" s="102" customFormat="1" x14ac:dyDescent="0.5">
      <c r="A419" s="101"/>
      <c r="B419" s="101"/>
      <c r="D419" s="103"/>
      <c r="F419" s="129"/>
      <c r="G419" s="91"/>
    </row>
    <row r="420" spans="1:7" s="102" customFormat="1" x14ac:dyDescent="0.5">
      <c r="A420" s="101"/>
      <c r="B420" s="101"/>
      <c r="D420" s="103"/>
      <c r="F420" s="129"/>
      <c r="G420" s="91"/>
    </row>
    <row r="421" spans="1:7" s="102" customFormat="1" x14ac:dyDescent="0.5">
      <c r="A421" s="101"/>
      <c r="B421" s="101"/>
      <c r="D421" s="103"/>
      <c r="F421" s="129"/>
      <c r="G421" s="91"/>
    </row>
    <row r="422" spans="1:7" s="102" customFormat="1" x14ac:dyDescent="0.5">
      <c r="A422" s="101"/>
      <c r="B422" s="101"/>
      <c r="D422" s="103"/>
      <c r="F422" s="129"/>
      <c r="G422" s="91"/>
    </row>
    <row r="423" spans="1:7" s="102" customFormat="1" x14ac:dyDescent="0.5">
      <c r="A423" s="101"/>
      <c r="B423" s="101"/>
      <c r="D423" s="103"/>
      <c r="F423" s="129"/>
      <c r="G423" s="91"/>
    </row>
    <row r="424" spans="1:7" s="102" customFormat="1" x14ac:dyDescent="0.5">
      <c r="A424" s="101"/>
      <c r="B424" s="101"/>
      <c r="D424" s="103"/>
      <c r="F424" s="129"/>
      <c r="G424" s="91"/>
    </row>
    <row r="425" spans="1:7" s="102" customFormat="1" x14ac:dyDescent="0.5">
      <c r="A425" s="101"/>
      <c r="B425" s="101"/>
      <c r="D425" s="103"/>
      <c r="F425" s="129"/>
      <c r="G425" s="91"/>
    </row>
    <row r="426" spans="1:7" s="102" customFormat="1" x14ac:dyDescent="0.5">
      <c r="A426" s="101"/>
      <c r="B426" s="101"/>
      <c r="D426" s="103"/>
      <c r="F426" s="129"/>
      <c r="G426" s="91"/>
    </row>
    <row r="427" spans="1:7" s="102" customFormat="1" x14ac:dyDescent="0.5">
      <c r="A427" s="101"/>
      <c r="B427" s="101"/>
      <c r="D427" s="103"/>
      <c r="F427" s="129"/>
      <c r="G427" s="91"/>
    </row>
    <row r="428" spans="1:7" s="102" customFormat="1" x14ac:dyDescent="0.5">
      <c r="A428" s="101"/>
      <c r="B428" s="101"/>
      <c r="D428" s="103"/>
      <c r="F428" s="129"/>
      <c r="G428" s="91"/>
    </row>
    <row r="429" spans="1:7" s="102" customFormat="1" x14ac:dyDescent="0.5">
      <c r="A429" s="101"/>
      <c r="B429" s="101"/>
      <c r="D429" s="103"/>
      <c r="F429" s="129"/>
      <c r="G429" s="91"/>
    </row>
    <row r="430" spans="1:7" s="102" customFormat="1" x14ac:dyDescent="0.5">
      <c r="A430" s="101"/>
      <c r="B430" s="101"/>
      <c r="D430" s="103"/>
      <c r="F430" s="129"/>
      <c r="G430" s="91"/>
    </row>
    <row r="431" spans="1:7" s="102" customFormat="1" x14ac:dyDescent="0.5">
      <c r="A431" s="101"/>
      <c r="B431" s="101"/>
      <c r="D431" s="103"/>
      <c r="F431" s="129"/>
      <c r="G431" s="91"/>
    </row>
    <row r="432" spans="1:7" s="102" customFormat="1" x14ac:dyDescent="0.5">
      <c r="A432" s="101"/>
      <c r="B432" s="101"/>
      <c r="D432" s="103"/>
      <c r="F432" s="129"/>
      <c r="G432" s="91"/>
    </row>
    <row r="433" spans="1:7" s="102" customFormat="1" x14ac:dyDescent="0.5">
      <c r="A433" s="101"/>
      <c r="B433" s="101"/>
      <c r="D433" s="103"/>
      <c r="F433" s="129"/>
      <c r="G433" s="91"/>
    </row>
    <row r="434" spans="1:7" s="102" customFormat="1" x14ac:dyDescent="0.5">
      <c r="A434" s="101"/>
      <c r="B434" s="101"/>
      <c r="D434" s="103"/>
      <c r="F434" s="129"/>
      <c r="G434" s="91"/>
    </row>
    <row r="435" spans="1:7" s="102" customFormat="1" x14ac:dyDescent="0.5">
      <c r="A435" s="101"/>
      <c r="B435" s="101"/>
      <c r="D435" s="103"/>
      <c r="F435" s="129"/>
      <c r="G435" s="91"/>
    </row>
    <row r="436" spans="1:7" s="102" customFormat="1" x14ac:dyDescent="0.5">
      <c r="A436" s="101"/>
      <c r="B436" s="101"/>
      <c r="D436" s="103"/>
      <c r="F436" s="129"/>
      <c r="G436" s="91"/>
    </row>
    <row r="437" spans="1:7" s="102" customFormat="1" x14ac:dyDescent="0.5">
      <c r="A437" s="101"/>
      <c r="B437" s="101"/>
      <c r="D437" s="103"/>
      <c r="F437" s="129"/>
      <c r="G437" s="91"/>
    </row>
    <row r="438" spans="1:7" s="102" customFormat="1" x14ac:dyDescent="0.5">
      <c r="A438" s="101"/>
      <c r="B438" s="101"/>
      <c r="D438" s="103"/>
      <c r="F438" s="129"/>
      <c r="G438" s="91"/>
    </row>
    <row r="439" spans="1:7" s="102" customFormat="1" x14ac:dyDescent="0.5">
      <c r="A439" s="101"/>
      <c r="B439" s="101"/>
      <c r="D439" s="103"/>
      <c r="F439" s="129"/>
      <c r="G439" s="91"/>
    </row>
    <row r="440" spans="1:7" s="102" customFormat="1" x14ac:dyDescent="0.5">
      <c r="A440" s="101"/>
      <c r="B440" s="101"/>
      <c r="D440" s="103"/>
      <c r="F440" s="129"/>
      <c r="G440" s="91"/>
    </row>
    <row r="441" spans="1:7" s="102" customFormat="1" x14ac:dyDescent="0.5">
      <c r="A441" s="101"/>
      <c r="B441" s="101"/>
      <c r="D441" s="103"/>
      <c r="F441" s="129"/>
      <c r="G441" s="91"/>
    </row>
    <row r="442" spans="1:7" s="102" customFormat="1" x14ac:dyDescent="0.5">
      <c r="A442" s="101"/>
      <c r="B442" s="101"/>
      <c r="D442" s="103"/>
      <c r="F442" s="129"/>
      <c r="G442" s="91"/>
    </row>
    <row r="443" spans="1:7" s="102" customFormat="1" x14ac:dyDescent="0.5">
      <c r="A443" s="101"/>
      <c r="B443" s="101"/>
      <c r="D443" s="103"/>
      <c r="F443" s="129"/>
      <c r="G443" s="91"/>
    </row>
    <row r="444" spans="1:7" s="102" customFormat="1" x14ac:dyDescent="0.5">
      <c r="A444" s="101"/>
      <c r="B444" s="101"/>
      <c r="D444" s="103"/>
      <c r="F444" s="129"/>
      <c r="G444" s="91"/>
    </row>
    <row r="445" spans="1:7" s="102" customFormat="1" x14ac:dyDescent="0.5">
      <c r="A445" s="101"/>
      <c r="B445" s="101"/>
      <c r="D445" s="103"/>
      <c r="F445" s="129"/>
      <c r="G445" s="91"/>
    </row>
    <row r="446" spans="1:7" s="102" customFormat="1" x14ac:dyDescent="0.5">
      <c r="A446" s="101"/>
      <c r="B446" s="101"/>
      <c r="D446" s="103"/>
      <c r="F446" s="129"/>
      <c r="G446" s="91"/>
    </row>
    <row r="447" spans="1:7" s="102" customFormat="1" x14ac:dyDescent="0.5">
      <c r="A447" s="101"/>
      <c r="B447" s="101"/>
      <c r="D447" s="103"/>
      <c r="F447" s="129"/>
      <c r="G447" s="91"/>
    </row>
    <row r="448" spans="1:7" s="102" customFormat="1" x14ac:dyDescent="0.5">
      <c r="A448" s="101"/>
      <c r="B448" s="101"/>
      <c r="D448" s="103"/>
      <c r="F448" s="129"/>
      <c r="G448" s="91"/>
    </row>
    <row r="449" spans="1:7" s="102" customFormat="1" x14ac:dyDescent="0.5">
      <c r="A449" s="101"/>
      <c r="B449" s="101"/>
      <c r="D449" s="103"/>
      <c r="F449" s="129"/>
      <c r="G449" s="91"/>
    </row>
    <row r="450" spans="1:7" s="102" customFormat="1" x14ac:dyDescent="0.5">
      <c r="A450" s="101"/>
      <c r="B450" s="101"/>
      <c r="D450" s="103"/>
      <c r="F450" s="129"/>
      <c r="G450" s="91"/>
    </row>
    <row r="451" spans="1:7" s="102" customFormat="1" x14ac:dyDescent="0.5">
      <c r="A451" s="101"/>
      <c r="B451" s="101"/>
      <c r="D451" s="103"/>
      <c r="F451" s="129"/>
      <c r="G451" s="91"/>
    </row>
    <row r="452" spans="1:7" s="102" customFormat="1" x14ac:dyDescent="0.5">
      <c r="A452" s="101"/>
      <c r="B452" s="101"/>
      <c r="D452" s="103"/>
      <c r="F452" s="129"/>
      <c r="G452" s="91"/>
    </row>
    <row r="453" spans="1:7" s="102" customFormat="1" x14ac:dyDescent="0.5">
      <c r="A453" s="101"/>
      <c r="B453" s="101"/>
      <c r="D453" s="103"/>
      <c r="F453" s="129"/>
      <c r="G453" s="91"/>
    </row>
    <row r="454" spans="1:7" s="102" customFormat="1" x14ac:dyDescent="0.5">
      <c r="A454" s="101"/>
      <c r="B454" s="101"/>
      <c r="D454" s="103"/>
      <c r="F454" s="129"/>
      <c r="G454" s="91"/>
    </row>
    <row r="455" spans="1:7" s="102" customFormat="1" x14ac:dyDescent="0.5">
      <c r="A455" s="101"/>
      <c r="B455" s="101"/>
      <c r="D455" s="103"/>
      <c r="F455" s="129"/>
      <c r="G455" s="91"/>
    </row>
    <row r="456" spans="1:7" s="102" customFormat="1" x14ac:dyDescent="0.5">
      <c r="A456" s="101"/>
      <c r="B456" s="101"/>
      <c r="D456" s="103"/>
      <c r="F456" s="129"/>
      <c r="G456" s="91"/>
    </row>
    <row r="457" spans="1:7" s="102" customFormat="1" x14ac:dyDescent="0.5">
      <c r="A457" s="101"/>
      <c r="B457" s="101"/>
      <c r="D457" s="103"/>
      <c r="F457" s="129"/>
      <c r="G457" s="91"/>
    </row>
    <row r="458" spans="1:7" s="102" customFormat="1" x14ac:dyDescent="0.5">
      <c r="A458" s="101"/>
      <c r="B458" s="101"/>
      <c r="D458" s="103"/>
      <c r="F458" s="129"/>
      <c r="G458" s="91"/>
    </row>
    <row r="459" spans="1:7" s="102" customFormat="1" x14ac:dyDescent="0.5">
      <c r="A459" s="101"/>
      <c r="B459" s="101"/>
      <c r="D459" s="103"/>
      <c r="F459" s="129"/>
      <c r="G459" s="91"/>
    </row>
    <row r="460" spans="1:7" s="102" customFormat="1" x14ac:dyDescent="0.5">
      <c r="A460" s="101"/>
      <c r="B460" s="101"/>
      <c r="D460" s="103"/>
      <c r="F460" s="129"/>
      <c r="G460" s="91"/>
    </row>
    <row r="461" spans="1:7" s="102" customFormat="1" x14ac:dyDescent="0.5">
      <c r="A461" s="101"/>
      <c r="B461" s="101"/>
      <c r="D461" s="103"/>
      <c r="F461" s="129"/>
      <c r="G461" s="91"/>
    </row>
    <row r="462" spans="1:7" s="102" customFormat="1" x14ac:dyDescent="0.5">
      <c r="A462" s="101"/>
      <c r="B462" s="101"/>
      <c r="D462" s="103"/>
      <c r="F462" s="129"/>
      <c r="G462" s="91"/>
    </row>
    <row r="463" spans="1:7" s="102" customFormat="1" x14ac:dyDescent="0.5">
      <c r="A463" s="101"/>
      <c r="B463" s="101"/>
      <c r="D463" s="103"/>
      <c r="F463" s="129"/>
      <c r="G463" s="91"/>
    </row>
    <row r="464" spans="1:7" s="102" customFormat="1" x14ac:dyDescent="0.5">
      <c r="A464" s="101"/>
      <c r="B464" s="101"/>
      <c r="D464" s="103"/>
      <c r="F464" s="129"/>
      <c r="G464" s="91"/>
    </row>
    <row r="465" spans="1:7" s="102" customFormat="1" x14ac:dyDescent="0.5">
      <c r="A465" s="101"/>
      <c r="B465" s="101"/>
      <c r="D465" s="103"/>
      <c r="F465" s="129"/>
      <c r="G465" s="91"/>
    </row>
    <row r="466" spans="1:7" s="102" customFormat="1" x14ac:dyDescent="0.5">
      <c r="A466" s="101"/>
      <c r="B466" s="101"/>
      <c r="D466" s="103"/>
      <c r="F466" s="129"/>
      <c r="G466" s="91"/>
    </row>
    <row r="467" spans="1:7" s="102" customFormat="1" x14ac:dyDescent="0.5">
      <c r="A467" s="101"/>
      <c r="B467" s="101"/>
      <c r="D467" s="103"/>
      <c r="F467" s="129"/>
      <c r="G467" s="91"/>
    </row>
    <row r="468" spans="1:7" s="102" customFormat="1" x14ac:dyDescent="0.5">
      <c r="A468" s="101"/>
      <c r="B468" s="101"/>
      <c r="D468" s="103"/>
      <c r="F468" s="129"/>
      <c r="G468" s="91"/>
    </row>
    <row r="469" spans="1:7" s="102" customFormat="1" x14ac:dyDescent="0.5">
      <c r="A469" s="101"/>
      <c r="B469" s="101"/>
      <c r="D469" s="103"/>
      <c r="F469" s="129"/>
      <c r="G469" s="91"/>
    </row>
    <row r="470" spans="1:7" s="102" customFormat="1" x14ac:dyDescent="0.5">
      <c r="A470" s="101"/>
      <c r="B470" s="101"/>
      <c r="D470" s="103"/>
      <c r="F470" s="129"/>
      <c r="G470" s="91"/>
    </row>
    <row r="471" spans="1:7" s="102" customFormat="1" x14ac:dyDescent="0.5">
      <c r="A471" s="101"/>
      <c r="B471" s="101"/>
      <c r="D471" s="103"/>
      <c r="F471" s="129"/>
      <c r="G471" s="91"/>
    </row>
    <row r="472" spans="1:7" s="102" customFormat="1" x14ac:dyDescent="0.5">
      <c r="A472" s="101"/>
      <c r="B472" s="101"/>
      <c r="D472" s="103"/>
      <c r="F472" s="129"/>
      <c r="G472" s="91"/>
    </row>
    <row r="473" spans="1:7" s="102" customFormat="1" x14ac:dyDescent="0.5">
      <c r="A473" s="101"/>
      <c r="B473" s="101"/>
      <c r="D473" s="103"/>
      <c r="F473" s="129"/>
      <c r="G473" s="91"/>
    </row>
    <row r="474" spans="1:7" s="102" customFormat="1" x14ac:dyDescent="0.5">
      <c r="A474" s="101"/>
      <c r="B474" s="101"/>
      <c r="D474" s="103"/>
      <c r="F474" s="129"/>
      <c r="G474" s="91"/>
    </row>
    <row r="475" spans="1:7" s="102" customFormat="1" x14ac:dyDescent="0.5">
      <c r="A475" s="101"/>
      <c r="B475" s="101"/>
      <c r="D475" s="103"/>
      <c r="F475" s="129"/>
      <c r="G475" s="91"/>
    </row>
    <row r="476" spans="1:7" s="102" customFormat="1" x14ac:dyDescent="0.5">
      <c r="A476" s="101"/>
      <c r="B476" s="101"/>
      <c r="D476" s="103"/>
      <c r="F476" s="129"/>
      <c r="G476" s="91"/>
    </row>
    <row r="477" spans="1:7" s="102" customFormat="1" x14ac:dyDescent="0.5">
      <c r="A477" s="101"/>
      <c r="B477" s="101"/>
      <c r="D477" s="103"/>
      <c r="F477" s="129"/>
      <c r="G477" s="91"/>
    </row>
    <row r="478" spans="1:7" s="102" customFormat="1" x14ac:dyDescent="0.5">
      <c r="A478" s="101"/>
      <c r="B478" s="101"/>
      <c r="D478" s="103"/>
      <c r="F478" s="129"/>
      <c r="G478" s="91"/>
    </row>
    <row r="479" spans="1:7" s="102" customFormat="1" x14ac:dyDescent="0.5">
      <c r="A479" s="101"/>
      <c r="B479" s="101"/>
      <c r="D479" s="103"/>
      <c r="F479" s="129"/>
      <c r="G479" s="91"/>
    </row>
    <row r="480" spans="1:7" s="102" customFormat="1" x14ac:dyDescent="0.5">
      <c r="A480" s="101"/>
      <c r="B480" s="101"/>
      <c r="D480" s="103"/>
      <c r="F480" s="129"/>
      <c r="G480" s="91"/>
    </row>
    <row r="481" spans="1:7" s="102" customFormat="1" x14ac:dyDescent="0.5">
      <c r="A481" s="101"/>
      <c r="B481" s="101"/>
      <c r="D481" s="103"/>
      <c r="F481" s="129"/>
      <c r="G481" s="91"/>
    </row>
    <row r="482" spans="1:7" s="102" customFormat="1" x14ac:dyDescent="0.5">
      <c r="A482" s="101"/>
      <c r="B482" s="101"/>
      <c r="D482" s="103"/>
      <c r="F482" s="129"/>
      <c r="G482" s="91"/>
    </row>
    <row r="483" spans="1:7" s="102" customFormat="1" x14ac:dyDescent="0.5">
      <c r="A483" s="101"/>
      <c r="B483" s="101"/>
      <c r="D483" s="103"/>
      <c r="F483" s="129"/>
      <c r="G483" s="91"/>
    </row>
    <row r="484" spans="1:7" s="102" customFormat="1" x14ac:dyDescent="0.5">
      <c r="A484" s="101"/>
      <c r="B484" s="101"/>
      <c r="D484" s="103"/>
      <c r="F484" s="129"/>
      <c r="G484" s="91"/>
    </row>
    <row r="485" spans="1:7" s="102" customFormat="1" x14ac:dyDescent="0.5">
      <c r="A485" s="101"/>
      <c r="B485" s="101"/>
      <c r="D485" s="103"/>
      <c r="F485" s="129"/>
      <c r="G485" s="91"/>
    </row>
    <row r="486" spans="1:7" s="102" customFormat="1" x14ac:dyDescent="0.5">
      <c r="A486" s="101"/>
      <c r="B486" s="101"/>
      <c r="D486" s="103"/>
      <c r="F486" s="129"/>
      <c r="G486" s="91"/>
    </row>
    <row r="487" spans="1:7" s="102" customFormat="1" x14ac:dyDescent="0.5">
      <c r="A487" s="101"/>
      <c r="B487" s="101"/>
      <c r="D487" s="103"/>
      <c r="F487" s="129"/>
      <c r="G487" s="91"/>
    </row>
    <row r="488" spans="1:7" s="102" customFormat="1" x14ac:dyDescent="0.5">
      <c r="A488" s="101"/>
      <c r="B488" s="101"/>
      <c r="D488" s="103"/>
      <c r="F488" s="129"/>
      <c r="G488" s="91"/>
    </row>
    <row r="489" spans="1:7" s="102" customFormat="1" x14ac:dyDescent="0.5">
      <c r="A489" s="101"/>
      <c r="B489" s="101"/>
      <c r="D489" s="103"/>
      <c r="F489" s="129"/>
      <c r="G489" s="91"/>
    </row>
    <row r="490" spans="1:7" s="102" customFormat="1" x14ac:dyDescent="0.5">
      <c r="A490" s="101"/>
      <c r="B490" s="101"/>
      <c r="D490" s="103"/>
      <c r="F490" s="129"/>
      <c r="G490" s="91"/>
    </row>
    <row r="491" spans="1:7" s="102" customFormat="1" x14ac:dyDescent="0.5">
      <c r="A491" s="101"/>
      <c r="B491" s="101"/>
      <c r="D491" s="103"/>
      <c r="F491" s="129"/>
      <c r="G491" s="91"/>
    </row>
    <row r="492" spans="1:7" s="102" customFormat="1" x14ac:dyDescent="0.5">
      <c r="A492" s="101"/>
      <c r="B492" s="101"/>
      <c r="D492" s="103"/>
      <c r="F492" s="129"/>
      <c r="G492" s="91"/>
    </row>
    <row r="493" spans="1:7" s="102" customFormat="1" x14ac:dyDescent="0.5">
      <c r="A493" s="101"/>
      <c r="B493" s="101"/>
      <c r="D493" s="103"/>
      <c r="F493" s="129"/>
      <c r="G493" s="91"/>
    </row>
    <row r="494" spans="1:7" s="102" customFormat="1" x14ac:dyDescent="0.5">
      <c r="A494" s="101"/>
      <c r="B494" s="101"/>
      <c r="D494" s="103"/>
      <c r="F494" s="129"/>
      <c r="G494" s="91"/>
    </row>
    <row r="495" spans="1:7" s="102" customFormat="1" x14ac:dyDescent="0.5">
      <c r="A495" s="101"/>
      <c r="B495" s="101"/>
      <c r="D495" s="103"/>
      <c r="F495" s="129"/>
      <c r="G495" s="91"/>
    </row>
    <row r="496" spans="1:7" s="102" customFormat="1" x14ac:dyDescent="0.5">
      <c r="A496" s="101"/>
      <c r="B496" s="101"/>
      <c r="D496" s="103"/>
      <c r="F496" s="129"/>
      <c r="G496" s="91"/>
    </row>
    <row r="497" spans="1:7" s="102" customFormat="1" x14ac:dyDescent="0.5">
      <c r="A497" s="101"/>
      <c r="B497" s="101"/>
      <c r="D497" s="103"/>
      <c r="F497" s="129"/>
      <c r="G497" s="91"/>
    </row>
    <row r="498" spans="1:7" s="102" customFormat="1" x14ac:dyDescent="0.5">
      <c r="A498" s="101"/>
      <c r="B498" s="101"/>
      <c r="D498" s="103"/>
      <c r="F498" s="129"/>
      <c r="G498" s="91"/>
    </row>
    <row r="499" spans="1:7" s="102" customFormat="1" x14ac:dyDescent="0.5">
      <c r="A499" s="101"/>
      <c r="B499" s="101"/>
      <c r="D499" s="103"/>
      <c r="F499" s="129"/>
      <c r="G499" s="91"/>
    </row>
    <row r="500" spans="1:7" s="102" customFormat="1" x14ac:dyDescent="0.5">
      <c r="A500" s="101"/>
      <c r="B500" s="101"/>
      <c r="D500" s="103"/>
      <c r="F500" s="129"/>
      <c r="G500" s="91"/>
    </row>
    <row r="501" spans="1:7" s="102" customFormat="1" x14ac:dyDescent="0.5">
      <c r="A501" s="101"/>
      <c r="B501" s="101"/>
      <c r="D501" s="103"/>
      <c r="F501" s="129"/>
      <c r="G501" s="91"/>
    </row>
    <row r="502" spans="1:7" s="102" customFormat="1" x14ac:dyDescent="0.5">
      <c r="A502" s="101"/>
      <c r="B502" s="101"/>
      <c r="D502" s="103"/>
      <c r="F502" s="129"/>
      <c r="G502" s="91"/>
    </row>
    <row r="503" spans="1:7" s="102" customFormat="1" x14ac:dyDescent="0.5">
      <c r="A503" s="101"/>
      <c r="B503" s="101"/>
      <c r="D503" s="103"/>
      <c r="F503" s="129"/>
      <c r="G503" s="91"/>
    </row>
    <row r="504" spans="1:7" s="102" customFormat="1" x14ac:dyDescent="0.5">
      <c r="A504" s="101"/>
      <c r="B504" s="101"/>
      <c r="D504" s="103"/>
      <c r="F504" s="129"/>
      <c r="G504" s="91"/>
    </row>
    <row r="505" spans="1:7" s="102" customFormat="1" x14ac:dyDescent="0.5">
      <c r="A505" s="101"/>
      <c r="B505" s="101"/>
      <c r="D505" s="103"/>
      <c r="F505" s="129"/>
      <c r="G505" s="91"/>
    </row>
    <row r="506" spans="1:7" s="102" customFormat="1" x14ac:dyDescent="0.5">
      <c r="A506" s="101"/>
      <c r="B506" s="101"/>
      <c r="D506" s="103"/>
      <c r="F506" s="129"/>
      <c r="G506" s="91"/>
    </row>
    <row r="507" spans="1:7" s="102" customFormat="1" x14ac:dyDescent="0.5">
      <c r="A507" s="101"/>
      <c r="B507" s="101"/>
      <c r="D507" s="103"/>
      <c r="F507" s="129"/>
      <c r="G507" s="91"/>
    </row>
    <row r="508" spans="1:7" s="102" customFormat="1" x14ac:dyDescent="0.5">
      <c r="A508" s="101"/>
      <c r="B508" s="101"/>
      <c r="D508" s="103"/>
      <c r="F508" s="129"/>
      <c r="G508" s="91"/>
    </row>
    <row r="509" spans="1:7" s="102" customFormat="1" x14ac:dyDescent="0.5">
      <c r="A509" s="101"/>
      <c r="B509" s="101"/>
      <c r="D509" s="103"/>
      <c r="F509" s="129"/>
      <c r="G509" s="91"/>
    </row>
    <row r="510" spans="1:7" s="102" customFormat="1" x14ac:dyDescent="0.5">
      <c r="A510" s="101"/>
      <c r="B510" s="101"/>
      <c r="D510" s="103"/>
      <c r="F510" s="129"/>
      <c r="G510" s="91"/>
    </row>
    <row r="511" spans="1:7" s="102" customFormat="1" x14ac:dyDescent="0.5">
      <c r="A511" s="101"/>
      <c r="B511" s="101"/>
      <c r="D511" s="103"/>
      <c r="F511" s="129"/>
      <c r="G511" s="91"/>
    </row>
    <row r="512" spans="1:7" s="102" customFormat="1" x14ac:dyDescent="0.5">
      <c r="A512" s="101"/>
      <c r="B512" s="101"/>
      <c r="D512" s="103"/>
      <c r="F512" s="129"/>
      <c r="G512" s="91"/>
    </row>
    <row r="513" spans="1:7" s="102" customFormat="1" x14ac:dyDescent="0.5">
      <c r="A513" s="101"/>
      <c r="B513" s="101"/>
      <c r="D513" s="103"/>
      <c r="F513" s="129"/>
      <c r="G513" s="91"/>
    </row>
    <row r="514" spans="1:7" s="102" customFormat="1" x14ac:dyDescent="0.5">
      <c r="A514" s="101"/>
      <c r="B514" s="101"/>
      <c r="D514" s="103"/>
      <c r="F514" s="129"/>
      <c r="G514" s="91"/>
    </row>
    <row r="515" spans="1:7" s="102" customFormat="1" x14ac:dyDescent="0.5">
      <c r="A515" s="101"/>
      <c r="B515" s="101"/>
      <c r="D515" s="103"/>
      <c r="F515" s="129"/>
      <c r="G515" s="91"/>
    </row>
    <row r="516" spans="1:7" s="102" customFormat="1" x14ac:dyDescent="0.5">
      <c r="A516" s="101"/>
      <c r="B516" s="101"/>
      <c r="D516" s="103"/>
      <c r="F516" s="129"/>
      <c r="G516" s="91"/>
    </row>
    <row r="517" spans="1:7" s="102" customFormat="1" x14ac:dyDescent="0.5">
      <c r="A517" s="101"/>
      <c r="B517" s="101"/>
      <c r="D517" s="103"/>
      <c r="F517" s="129"/>
      <c r="G517" s="91"/>
    </row>
    <row r="518" spans="1:7" s="102" customFormat="1" x14ac:dyDescent="0.5">
      <c r="A518" s="101"/>
      <c r="B518" s="101"/>
      <c r="D518" s="103"/>
      <c r="F518" s="129"/>
      <c r="G518" s="91"/>
    </row>
    <row r="519" spans="1:7" s="102" customFormat="1" x14ac:dyDescent="0.5">
      <c r="A519" s="101"/>
      <c r="B519" s="101"/>
      <c r="D519" s="103"/>
      <c r="F519" s="129"/>
      <c r="G519" s="91"/>
    </row>
    <row r="520" spans="1:7" s="102" customFormat="1" x14ac:dyDescent="0.5">
      <c r="A520" s="101"/>
      <c r="B520" s="101"/>
      <c r="D520" s="103"/>
      <c r="F520" s="129"/>
      <c r="G520" s="91"/>
    </row>
    <row r="521" spans="1:7" s="102" customFormat="1" x14ac:dyDescent="0.5">
      <c r="A521" s="101"/>
      <c r="B521" s="101"/>
      <c r="D521" s="103"/>
      <c r="F521" s="129"/>
      <c r="G521" s="91"/>
    </row>
    <row r="522" spans="1:7" s="102" customFormat="1" x14ac:dyDescent="0.5">
      <c r="A522" s="101"/>
      <c r="B522" s="101"/>
      <c r="D522" s="103"/>
      <c r="F522" s="129"/>
      <c r="G522" s="91"/>
    </row>
    <row r="523" spans="1:7" s="102" customFormat="1" x14ac:dyDescent="0.5">
      <c r="A523" s="101"/>
      <c r="B523" s="101"/>
      <c r="D523" s="103"/>
      <c r="F523" s="129"/>
      <c r="G523" s="91"/>
    </row>
    <row r="524" spans="1:7" s="102" customFormat="1" x14ac:dyDescent="0.5">
      <c r="A524" s="101"/>
      <c r="B524" s="101"/>
      <c r="D524" s="103"/>
      <c r="F524" s="129"/>
      <c r="G524" s="91"/>
    </row>
    <row r="525" spans="1:7" s="102" customFormat="1" x14ac:dyDescent="0.5">
      <c r="A525" s="101"/>
      <c r="B525" s="101"/>
      <c r="D525" s="103"/>
      <c r="F525" s="129"/>
      <c r="G525" s="91"/>
    </row>
    <row r="526" spans="1:7" s="102" customFormat="1" x14ac:dyDescent="0.5">
      <c r="A526" s="101"/>
      <c r="B526" s="101"/>
      <c r="D526" s="103"/>
      <c r="F526" s="129"/>
      <c r="G526" s="91"/>
    </row>
    <row r="527" spans="1:7" s="102" customFormat="1" x14ac:dyDescent="0.5">
      <c r="A527" s="101"/>
      <c r="B527" s="101"/>
      <c r="D527" s="103"/>
      <c r="F527" s="129"/>
      <c r="G527" s="91"/>
    </row>
    <row r="528" spans="1:7" s="102" customFormat="1" x14ac:dyDescent="0.5">
      <c r="A528" s="101"/>
      <c r="B528" s="101"/>
      <c r="D528" s="103"/>
      <c r="F528" s="129"/>
      <c r="G528" s="91"/>
    </row>
    <row r="529" spans="1:7" s="102" customFormat="1" x14ac:dyDescent="0.5">
      <c r="A529" s="101"/>
      <c r="B529" s="101"/>
      <c r="D529" s="103"/>
      <c r="F529" s="129"/>
      <c r="G529" s="91"/>
    </row>
    <row r="530" spans="1:7" s="102" customFormat="1" x14ac:dyDescent="0.5">
      <c r="A530" s="101"/>
      <c r="B530" s="101"/>
      <c r="D530" s="103"/>
      <c r="F530" s="129"/>
      <c r="G530" s="91"/>
    </row>
    <row r="531" spans="1:7" s="102" customFormat="1" x14ac:dyDescent="0.5">
      <c r="A531" s="101"/>
      <c r="B531" s="101"/>
      <c r="D531" s="103"/>
      <c r="F531" s="129"/>
      <c r="G531" s="91"/>
    </row>
    <row r="532" spans="1:7" s="102" customFormat="1" x14ac:dyDescent="0.5">
      <c r="A532" s="101"/>
      <c r="B532" s="101"/>
      <c r="D532" s="103"/>
      <c r="F532" s="129"/>
      <c r="G532" s="91"/>
    </row>
    <row r="533" spans="1:7" s="102" customFormat="1" x14ac:dyDescent="0.5">
      <c r="A533" s="101"/>
      <c r="B533" s="101"/>
      <c r="D533" s="103"/>
      <c r="F533" s="129"/>
      <c r="G533" s="91"/>
    </row>
    <row r="534" spans="1:7" s="102" customFormat="1" x14ac:dyDescent="0.5">
      <c r="A534" s="101"/>
      <c r="B534" s="101"/>
      <c r="D534" s="103"/>
      <c r="F534" s="129"/>
      <c r="G534" s="91"/>
    </row>
    <row r="535" spans="1:7" s="102" customFormat="1" x14ac:dyDescent="0.5">
      <c r="A535" s="101"/>
      <c r="B535" s="101"/>
      <c r="D535" s="103"/>
      <c r="F535" s="129"/>
      <c r="G535" s="91"/>
    </row>
    <row r="536" spans="1:7" s="102" customFormat="1" x14ac:dyDescent="0.5">
      <c r="A536" s="101"/>
      <c r="B536" s="101"/>
      <c r="D536" s="103"/>
      <c r="F536" s="129"/>
      <c r="G536" s="91"/>
    </row>
    <row r="537" spans="1:7" s="102" customFormat="1" x14ac:dyDescent="0.5">
      <c r="A537" s="101"/>
      <c r="B537" s="101"/>
      <c r="D537" s="103"/>
      <c r="F537" s="129"/>
      <c r="G537" s="91"/>
    </row>
    <row r="538" spans="1:7" s="102" customFormat="1" x14ac:dyDescent="0.5">
      <c r="A538" s="101"/>
      <c r="B538" s="101"/>
      <c r="D538" s="103"/>
      <c r="F538" s="129"/>
      <c r="G538" s="91"/>
    </row>
    <row r="539" spans="1:7" s="102" customFormat="1" x14ac:dyDescent="0.5">
      <c r="A539" s="101"/>
      <c r="B539" s="101"/>
      <c r="D539" s="103"/>
      <c r="F539" s="129"/>
      <c r="G539" s="91"/>
    </row>
    <row r="540" spans="1:7" s="102" customFormat="1" x14ac:dyDescent="0.5">
      <c r="A540" s="101"/>
      <c r="B540" s="101"/>
      <c r="D540" s="103"/>
      <c r="F540" s="129"/>
      <c r="G540" s="91"/>
    </row>
    <row r="541" spans="1:7" s="102" customFormat="1" x14ac:dyDescent="0.5">
      <c r="A541" s="101"/>
      <c r="B541" s="101"/>
      <c r="D541" s="103"/>
      <c r="F541" s="129"/>
      <c r="G541" s="91"/>
    </row>
    <row r="542" spans="1:7" s="102" customFormat="1" x14ac:dyDescent="0.5">
      <c r="A542" s="101"/>
      <c r="B542" s="101"/>
      <c r="D542" s="103"/>
      <c r="F542" s="129"/>
      <c r="G542" s="91"/>
    </row>
    <row r="543" spans="1:7" s="102" customFormat="1" x14ac:dyDescent="0.5">
      <c r="A543" s="101"/>
      <c r="B543" s="101"/>
      <c r="D543" s="103"/>
      <c r="F543" s="129"/>
      <c r="G543" s="91"/>
    </row>
    <row r="544" spans="1:7" s="102" customFormat="1" x14ac:dyDescent="0.5">
      <c r="A544" s="101"/>
      <c r="B544" s="101"/>
      <c r="D544" s="103"/>
      <c r="F544" s="129"/>
      <c r="G544" s="91"/>
    </row>
    <row r="545" spans="1:7" s="102" customFormat="1" x14ac:dyDescent="0.5">
      <c r="A545" s="101"/>
      <c r="B545" s="101"/>
      <c r="D545" s="103"/>
      <c r="F545" s="129"/>
      <c r="G545" s="91"/>
    </row>
    <row r="546" spans="1:7" s="102" customFormat="1" x14ac:dyDescent="0.5">
      <c r="A546" s="101"/>
      <c r="B546" s="101"/>
      <c r="D546" s="103"/>
      <c r="F546" s="129"/>
      <c r="G546" s="91"/>
    </row>
    <row r="547" spans="1:7" s="102" customFormat="1" x14ac:dyDescent="0.5">
      <c r="A547" s="101"/>
      <c r="B547" s="101"/>
      <c r="D547" s="103"/>
      <c r="F547" s="129"/>
      <c r="G547" s="91"/>
    </row>
    <row r="548" spans="1:7" s="102" customFormat="1" x14ac:dyDescent="0.5">
      <c r="A548" s="101"/>
      <c r="B548" s="101"/>
      <c r="D548" s="103"/>
      <c r="F548" s="129"/>
      <c r="G548" s="91"/>
    </row>
    <row r="549" spans="1:7" s="102" customFormat="1" x14ac:dyDescent="0.5">
      <c r="A549" s="101"/>
      <c r="B549" s="101"/>
      <c r="D549" s="103"/>
      <c r="F549" s="129"/>
      <c r="G549" s="91"/>
    </row>
    <row r="550" spans="1:7" s="102" customFormat="1" x14ac:dyDescent="0.5">
      <c r="A550" s="101"/>
      <c r="B550" s="101"/>
      <c r="D550" s="103"/>
      <c r="F550" s="129"/>
      <c r="G550" s="91"/>
    </row>
    <row r="551" spans="1:7" s="102" customFormat="1" x14ac:dyDescent="0.5">
      <c r="A551" s="101"/>
      <c r="B551" s="101"/>
      <c r="D551" s="103"/>
      <c r="F551" s="129"/>
      <c r="G551" s="91"/>
    </row>
    <row r="552" spans="1:7" s="102" customFormat="1" x14ac:dyDescent="0.5">
      <c r="A552" s="101"/>
      <c r="B552" s="101"/>
      <c r="D552" s="103"/>
      <c r="F552" s="129"/>
      <c r="G552" s="91"/>
    </row>
    <row r="553" spans="1:7" s="102" customFormat="1" x14ac:dyDescent="0.5">
      <c r="A553" s="101"/>
      <c r="B553" s="101"/>
      <c r="D553" s="103"/>
      <c r="F553" s="129"/>
      <c r="G553" s="91"/>
    </row>
    <row r="554" spans="1:7" s="102" customFormat="1" x14ac:dyDescent="0.5">
      <c r="A554" s="101"/>
      <c r="B554" s="101"/>
      <c r="D554" s="103"/>
      <c r="F554" s="129"/>
      <c r="G554" s="91"/>
    </row>
    <row r="555" spans="1:7" s="102" customFormat="1" x14ac:dyDescent="0.5">
      <c r="A555" s="101"/>
      <c r="B555" s="101"/>
      <c r="D555" s="103"/>
      <c r="F555" s="129"/>
      <c r="G555" s="91"/>
    </row>
    <row r="556" spans="1:7" s="102" customFormat="1" x14ac:dyDescent="0.5">
      <c r="A556" s="101"/>
      <c r="B556" s="101"/>
      <c r="D556" s="103"/>
      <c r="F556" s="129"/>
      <c r="G556" s="91"/>
    </row>
    <row r="557" spans="1:7" s="102" customFormat="1" x14ac:dyDescent="0.5">
      <c r="A557" s="101"/>
      <c r="B557" s="101"/>
      <c r="D557" s="103"/>
      <c r="F557" s="129"/>
      <c r="G557" s="91"/>
    </row>
    <row r="558" spans="1:7" s="102" customFormat="1" x14ac:dyDescent="0.5">
      <c r="A558" s="101"/>
      <c r="B558" s="101"/>
      <c r="D558" s="103"/>
      <c r="F558" s="129"/>
      <c r="G558" s="91"/>
    </row>
    <row r="559" spans="1:7" s="102" customFormat="1" x14ac:dyDescent="0.5">
      <c r="A559" s="101"/>
      <c r="B559" s="101"/>
      <c r="D559" s="103"/>
      <c r="F559" s="129"/>
      <c r="G559" s="91"/>
    </row>
    <row r="560" spans="1:7" s="102" customFormat="1" x14ac:dyDescent="0.5">
      <c r="A560" s="101"/>
      <c r="B560" s="101"/>
      <c r="D560" s="103"/>
      <c r="F560" s="129"/>
      <c r="G560" s="91"/>
    </row>
    <row r="561" spans="1:7" s="102" customFormat="1" x14ac:dyDescent="0.5">
      <c r="A561" s="101"/>
      <c r="B561" s="101"/>
      <c r="D561" s="103"/>
      <c r="F561" s="129"/>
      <c r="G561" s="91"/>
    </row>
    <row r="562" spans="1:7" s="102" customFormat="1" x14ac:dyDescent="0.5">
      <c r="A562" s="101"/>
      <c r="B562" s="101"/>
      <c r="D562" s="103"/>
      <c r="F562" s="129"/>
      <c r="G562" s="91"/>
    </row>
    <row r="563" spans="1:7" s="102" customFormat="1" x14ac:dyDescent="0.5">
      <c r="A563" s="101"/>
      <c r="B563" s="101"/>
      <c r="D563" s="103"/>
      <c r="F563" s="129"/>
      <c r="G563" s="91"/>
    </row>
    <row r="564" spans="1:7" s="102" customFormat="1" x14ac:dyDescent="0.5">
      <c r="A564" s="101"/>
      <c r="B564" s="101"/>
      <c r="D564" s="103"/>
      <c r="F564" s="129"/>
      <c r="G564" s="91"/>
    </row>
    <row r="565" spans="1:7" s="102" customFormat="1" x14ac:dyDescent="0.5">
      <c r="A565" s="101"/>
      <c r="B565" s="101"/>
      <c r="D565" s="103"/>
      <c r="F565" s="129"/>
      <c r="G565" s="91"/>
    </row>
    <row r="566" spans="1:7" s="102" customFormat="1" x14ac:dyDescent="0.5">
      <c r="A566" s="101"/>
      <c r="B566" s="101"/>
      <c r="D566" s="103"/>
      <c r="F566" s="129"/>
      <c r="G566" s="91"/>
    </row>
    <row r="567" spans="1:7" s="102" customFormat="1" x14ac:dyDescent="0.5">
      <c r="A567" s="101"/>
      <c r="B567" s="101"/>
      <c r="D567" s="103"/>
      <c r="F567" s="129"/>
      <c r="G567" s="91"/>
    </row>
    <row r="568" spans="1:7" s="102" customFormat="1" x14ac:dyDescent="0.5">
      <c r="A568" s="101"/>
      <c r="B568" s="101"/>
      <c r="D568" s="103"/>
      <c r="F568" s="129"/>
      <c r="G568" s="91"/>
    </row>
    <row r="569" spans="1:7" s="102" customFormat="1" x14ac:dyDescent="0.5">
      <c r="A569" s="101"/>
      <c r="B569" s="101"/>
      <c r="D569" s="103"/>
      <c r="F569" s="129"/>
      <c r="G569" s="91"/>
    </row>
    <row r="570" spans="1:7" s="102" customFormat="1" x14ac:dyDescent="0.5">
      <c r="A570" s="101"/>
      <c r="B570" s="101"/>
      <c r="D570" s="103"/>
      <c r="F570" s="129"/>
      <c r="G570" s="91"/>
    </row>
    <row r="571" spans="1:7" s="102" customFormat="1" x14ac:dyDescent="0.5">
      <c r="A571" s="101"/>
      <c r="B571" s="101"/>
      <c r="D571" s="103"/>
      <c r="F571" s="129"/>
      <c r="G571" s="91"/>
    </row>
    <row r="572" spans="1:7" s="102" customFormat="1" x14ac:dyDescent="0.5">
      <c r="A572" s="101"/>
      <c r="B572" s="101"/>
      <c r="D572" s="103"/>
      <c r="F572" s="129"/>
      <c r="G572" s="91"/>
    </row>
    <row r="573" spans="1:7" s="102" customFormat="1" x14ac:dyDescent="0.5">
      <c r="A573" s="101"/>
      <c r="B573" s="101"/>
      <c r="D573" s="103"/>
      <c r="F573" s="129"/>
      <c r="G573" s="91"/>
    </row>
    <row r="574" spans="1:7" s="102" customFormat="1" x14ac:dyDescent="0.5">
      <c r="A574" s="101"/>
      <c r="B574" s="101"/>
      <c r="D574" s="103"/>
      <c r="F574" s="129"/>
      <c r="G574" s="91"/>
    </row>
    <row r="575" spans="1:7" s="102" customFormat="1" x14ac:dyDescent="0.5">
      <c r="A575" s="101"/>
      <c r="B575" s="101"/>
      <c r="D575" s="103"/>
      <c r="F575" s="129"/>
      <c r="G575" s="91"/>
    </row>
    <row r="576" spans="1:7" s="102" customFormat="1" x14ac:dyDescent="0.5">
      <c r="A576" s="101"/>
      <c r="B576" s="101"/>
      <c r="D576" s="103"/>
      <c r="F576" s="129"/>
      <c r="G576" s="91"/>
    </row>
    <row r="577" spans="1:7" s="102" customFormat="1" x14ac:dyDescent="0.5">
      <c r="A577" s="101"/>
      <c r="B577" s="101"/>
      <c r="D577" s="103"/>
      <c r="F577" s="129"/>
      <c r="G577" s="91"/>
    </row>
    <row r="578" spans="1:7" s="102" customFormat="1" x14ac:dyDescent="0.5">
      <c r="A578" s="101"/>
      <c r="B578" s="101"/>
      <c r="D578" s="103"/>
      <c r="F578" s="129"/>
      <c r="G578" s="91"/>
    </row>
    <row r="579" spans="1:7" s="102" customFormat="1" x14ac:dyDescent="0.5">
      <c r="A579" s="101"/>
      <c r="B579" s="101"/>
      <c r="D579" s="103"/>
      <c r="F579" s="129"/>
      <c r="G579" s="91"/>
    </row>
    <row r="580" spans="1:7" s="102" customFormat="1" x14ac:dyDescent="0.5">
      <c r="A580" s="101"/>
      <c r="B580" s="101"/>
      <c r="D580" s="103"/>
      <c r="F580" s="129"/>
      <c r="G580" s="91"/>
    </row>
    <row r="581" spans="1:7" s="102" customFormat="1" x14ac:dyDescent="0.5">
      <c r="A581" s="101"/>
      <c r="B581" s="101"/>
      <c r="D581" s="103"/>
      <c r="F581" s="129"/>
      <c r="G581" s="91"/>
    </row>
    <row r="582" spans="1:7" s="102" customFormat="1" x14ac:dyDescent="0.5">
      <c r="A582" s="101"/>
      <c r="B582" s="101"/>
      <c r="D582" s="103"/>
      <c r="F582" s="129"/>
      <c r="G582" s="91"/>
    </row>
    <row r="583" spans="1:7" s="102" customFormat="1" x14ac:dyDescent="0.5">
      <c r="A583" s="101"/>
      <c r="B583" s="101"/>
      <c r="D583" s="103"/>
      <c r="F583" s="129"/>
      <c r="G583" s="91"/>
    </row>
    <row r="584" spans="1:7" s="102" customFormat="1" x14ac:dyDescent="0.5">
      <c r="A584" s="101"/>
      <c r="B584" s="101"/>
      <c r="D584" s="103"/>
      <c r="F584" s="129"/>
      <c r="G584" s="91"/>
    </row>
    <row r="585" spans="1:7" s="102" customFormat="1" x14ac:dyDescent="0.5">
      <c r="A585" s="101"/>
      <c r="B585" s="101"/>
      <c r="D585" s="103"/>
      <c r="F585" s="129"/>
      <c r="G585" s="91"/>
    </row>
    <row r="586" spans="1:7" s="102" customFormat="1" x14ac:dyDescent="0.5">
      <c r="A586" s="101"/>
      <c r="B586" s="101"/>
      <c r="D586" s="103"/>
      <c r="F586" s="129"/>
      <c r="G586" s="91"/>
    </row>
    <row r="587" spans="1:7" s="102" customFormat="1" x14ac:dyDescent="0.5">
      <c r="A587" s="101"/>
      <c r="B587" s="101"/>
      <c r="D587" s="103"/>
      <c r="F587" s="129"/>
      <c r="G587" s="91"/>
    </row>
    <row r="588" spans="1:7" s="102" customFormat="1" x14ac:dyDescent="0.5">
      <c r="A588" s="101"/>
      <c r="B588" s="101"/>
      <c r="D588" s="103"/>
      <c r="F588" s="129"/>
      <c r="G588" s="91"/>
    </row>
    <row r="589" spans="1:7" s="102" customFormat="1" x14ac:dyDescent="0.5">
      <c r="A589" s="101"/>
      <c r="B589" s="101"/>
      <c r="D589" s="103"/>
      <c r="F589" s="129"/>
      <c r="G589" s="91"/>
    </row>
    <row r="590" spans="1:7" s="102" customFormat="1" x14ac:dyDescent="0.5">
      <c r="A590" s="101"/>
      <c r="B590" s="101"/>
      <c r="D590" s="103"/>
      <c r="F590" s="129"/>
      <c r="G590" s="91"/>
    </row>
    <row r="591" spans="1:7" s="102" customFormat="1" x14ac:dyDescent="0.5">
      <c r="A591" s="101"/>
      <c r="B591" s="101"/>
      <c r="D591" s="103"/>
      <c r="F591" s="129"/>
      <c r="G591" s="91"/>
    </row>
    <row r="592" spans="1:7" s="102" customFormat="1" x14ac:dyDescent="0.5">
      <c r="A592" s="101"/>
      <c r="B592" s="101"/>
      <c r="D592" s="103"/>
      <c r="F592" s="129"/>
      <c r="G592" s="91"/>
    </row>
    <row r="593" spans="1:7" s="102" customFormat="1" x14ac:dyDescent="0.5">
      <c r="A593" s="101"/>
      <c r="B593" s="101"/>
      <c r="D593" s="103"/>
      <c r="F593" s="129"/>
      <c r="G593" s="91"/>
    </row>
    <row r="594" spans="1:7" s="102" customFormat="1" x14ac:dyDescent="0.5">
      <c r="A594" s="101"/>
      <c r="B594" s="101"/>
      <c r="D594" s="103"/>
      <c r="F594" s="129"/>
      <c r="G594" s="91"/>
    </row>
    <row r="595" spans="1:7" s="102" customFormat="1" x14ac:dyDescent="0.5">
      <c r="A595" s="101"/>
      <c r="B595" s="101"/>
      <c r="D595" s="103"/>
      <c r="F595" s="129"/>
      <c r="G595" s="91"/>
    </row>
    <row r="596" spans="1:7" s="102" customFormat="1" x14ac:dyDescent="0.5">
      <c r="A596" s="101"/>
      <c r="B596" s="101"/>
      <c r="D596" s="103"/>
      <c r="F596" s="129"/>
      <c r="G596" s="91"/>
    </row>
    <row r="597" spans="1:7" s="102" customFormat="1" x14ac:dyDescent="0.5">
      <c r="A597" s="101"/>
      <c r="B597" s="101"/>
      <c r="D597" s="103"/>
      <c r="F597" s="129"/>
      <c r="G597" s="91"/>
    </row>
    <row r="598" spans="1:7" s="102" customFormat="1" x14ac:dyDescent="0.5">
      <c r="A598" s="101"/>
      <c r="B598" s="101"/>
      <c r="D598" s="103"/>
      <c r="F598" s="129"/>
      <c r="G598" s="91"/>
    </row>
    <row r="599" spans="1:7" s="102" customFormat="1" x14ac:dyDescent="0.5">
      <c r="A599" s="101"/>
      <c r="B599" s="101"/>
      <c r="D599" s="103"/>
      <c r="F599" s="129"/>
      <c r="G599" s="91"/>
    </row>
    <row r="600" spans="1:7" s="102" customFormat="1" x14ac:dyDescent="0.5">
      <c r="A600" s="101"/>
      <c r="B600" s="101"/>
      <c r="D600" s="103"/>
      <c r="F600" s="129"/>
      <c r="G600" s="91"/>
    </row>
    <row r="601" spans="1:7" s="102" customFormat="1" x14ac:dyDescent="0.5">
      <c r="A601" s="101"/>
      <c r="B601" s="101"/>
      <c r="D601" s="103"/>
      <c r="F601" s="129"/>
      <c r="G601" s="91"/>
    </row>
    <row r="602" spans="1:7" s="102" customFormat="1" x14ac:dyDescent="0.5">
      <c r="A602" s="101"/>
      <c r="B602" s="101"/>
      <c r="D602" s="103"/>
      <c r="F602" s="129"/>
      <c r="G602" s="91"/>
    </row>
    <row r="603" spans="1:7" s="102" customFormat="1" x14ac:dyDescent="0.5">
      <c r="A603" s="101"/>
      <c r="B603" s="101"/>
      <c r="D603" s="103"/>
      <c r="F603" s="129"/>
      <c r="G603" s="91"/>
    </row>
    <row r="604" spans="1:7" s="102" customFormat="1" x14ac:dyDescent="0.5">
      <c r="A604" s="101"/>
      <c r="B604" s="101"/>
      <c r="D604" s="103"/>
      <c r="F604" s="129"/>
      <c r="G604" s="91"/>
    </row>
    <row r="605" spans="1:7" s="102" customFormat="1" x14ac:dyDescent="0.5">
      <c r="A605" s="101"/>
      <c r="B605" s="101"/>
      <c r="D605" s="103"/>
      <c r="F605" s="129"/>
      <c r="G605" s="91"/>
    </row>
    <row r="606" spans="1:7" s="102" customFormat="1" x14ac:dyDescent="0.5">
      <c r="A606" s="101"/>
      <c r="B606" s="101"/>
      <c r="D606" s="103"/>
      <c r="F606" s="129"/>
      <c r="G606" s="91"/>
    </row>
    <row r="607" spans="1:7" s="102" customFormat="1" x14ac:dyDescent="0.5">
      <c r="A607" s="101"/>
      <c r="B607" s="101"/>
      <c r="D607" s="103"/>
      <c r="F607" s="129"/>
      <c r="G607" s="91"/>
    </row>
    <row r="608" spans="1:7" s="102" customFormat="1" x14ac:dyDescent="0.5">
      <c r="A608" s="101"/>
      <c r="B608" s="101"/>
      <c r="D608" s="103"/>
      <c r="F608" s="129"/>
      <c r="G608" s="91"/>
    </row>
    <row r="609" spans="1:7" s="102" customFormat="1" x14ac:dyDescent="0.5">
      <c r="A609" s="101"/>
      <c r="B609" s="101"/>
      <c r="D609" s="103"/>
      <c r="F609" s="129"/>
      <c r="G609" s="91"/>
    </row>
    <row r="610" spans="1:7" s="102" customFormat="1" x14ac:dyDescent="0.5">
      <c r="A610" s="101"/>
      <c r="B610" s="101"/>
      <c r="D610" s="103"/>
      <c r="F610" s="129"/>
      <c r="G610" s="91"/>
    </row>
    <row r="611" spans="1:7" s="102" customFormat="1" x14ac:dyDescent="0.5">
      <c r="A611" s="101"/>
      <c r="B611" s="101"/>
      <c r="D611" s="103"/>
      <c r="F611" s="129"/>
      <c r="G611" s="91"/>
    </row>
    <row r="612" spans="1:7" s="102" customFormat="1" x14ac:dyDescent="0.5">
      <c r="A612" s="101"/>
      <c r="B612" s="101"/>
      <c r="D612" s="103"/>
      <c r="F612" s="129"/>
      <c r="G612" s="91"/>
    </row>
    <row r="613" spans="1:7" s="102" customFormat="1" x14ac:dyDescent="0.5">
      <c r="A613" s="101"/>
      <c r="B613" s="101"/>
      <c r="D613" s="103"/>
      <c r="F613" s="129"/>
      <c r="G613" s="91"/>
    </row>
    <row r="614" spans="1:7" s="102" customFormat="1" x14ac:dyDescent="0.5">
      <c r="A614" s="101"/>
      <c r="B614" s="101"/>
      <c r="D614" s="103"/>
      <c r="F614" s="129"/>
      <c r="G614" s="91"/>
    </row>
    <row r="615" spans="1:7" s="102" customFormat="1" x14ac:dyDescent="0.5">
      <c r="A615" s="101"/>
      <c r="B615" s="101"/>
      <c r="D615" s="103"/>
      <c r="F615" s="129"/>
      <c r="G615" s="91"/>
    </row>
    <row r="616" spans="1:7" s="102" customFormat="1" x14ac:dyDescent="0.5">
      <c r="A616" s="101"/>
      <c r="B616" s="101"/>
      <c r="D616" s="103"/>
      <c r="F616" s="129"/>
      <c r="G616" s="91"/>
    </row>
    <row r="617" spans="1:7" s="102" customFormat="1" x14ac:dyDescent="0.5">
      <c r="A617" s="101"/>
      <c r="B617" s="101"/>
      <c r="D617" s="103"/>
      <c r="F617" s="129"/>
      <c r="G617" s="91"/>
    </row>
    <row r="618" spans="1:7" s="102" customFormat="1" x14ac:dyDescent="0.5">
      <c r="A618" s="101"/>
      <c r="B618" s="101"/>
      <c r="D618" s="103"/>
      <c r="F618" s="129"/>
      <c r="G618" s="91"/>
    </row>
    <row r="619" spans="1:7" s="102" customFormat="1" x14ac:dyDescent="0.5">
      <c r="A619" s="101"/>
      <c r="B619" s="101"/>
      <c r="D619" s="103"/>
      <c r="F619" s="129"/>
      <c r="G619" s="91"/>
    </row>
    <row r="620" spans="1:7" s="102" customFormat="1" x14ac:dyDescent="0.5">
      <c r="A620" s="101"/>
      <c r="B620" s="101"/>
      <c r="D620" s="103"/>
      <c r="F620" s="129"/>
      <c r="G620" s="91"/>
    </row>
    <row r="621" spans="1:7" s="102" customFormat="1" x14ac:dyDescent="0.5">
      <c r="A621" s="101"/>
      <c r="B621" s="101"/>
      <c r="D621" s="103"/>
      <c r="F621" s="129"/>
      <c r="G621" s="91"/>
    </row>
    <row r="622" spans="1:7" s="102" customFormat="1" x14ac:dyDescent="0.5">
      <c r="A622" s="101"/>
      <c r="B622" s="101"/>
      <c r="D622" s="103"/>
      <c r="F622" s="129"/>
      <c r="G622" s="91"/>
    </row>
    <row r="623" spans="1:7" s="102" customFormat="1" x14ac:dyDescent="0.5">
      <c r="A623" s="101"/>
      <c r="B623" s="101"/>
      <c r="D623" s="103"/>
      <c r="F623" s="129"/>
      <c r="G623" s="91"/>
    </row>
    <row r="624" spans="1:7" s="102" customFormat="1" x14ac:dyDescent="0.5">
      <c r="A624" s="101"/>
      <c r="B624" s="101"/>
      <c r="D624" s="103"/>
      <c r="F624" s="129"/>
      <c r="G624" s="91"/>
    </row>
    <row r="625" spans="1:7" s="102" customFormat="1" x14ac:dyDescent="0.5">
      <c r="A625" s="101"/>
      <c r="B625" s="101"/>
      <c r="D625" s="103"/>
      <c r="F625" s="129"/>
      <c r="G625" s="91"/>
    </row>
    <row r="626" spans="1:7" s="102" customFormat="1" x14ac:dyDescent="0.5">
      <c r="A626" s="101"/>
      <c r="B626" s="101"/>
      <c r="D626" s="103"/>
      <c r="F626" s="129"/>
      <c r="G626" s="91"/>
    </row>
    <row r="627" spans="1:7" s="102" customFormat="1" x14ac:dyDescent="0.5">
      <c r="A627" s="101"/>
      <c r="B627" s="101"/>
      <c r="D627" s="103"/>
      <c r="F627" s="129"/>
      <c r="G627" s="91"/>
    </row>
    <row r="628" spans="1:7" s="102" customFormat="1" x14ac:dyDescent="0.5">
      <c r="A628" s="101"/>
      <c r="B628" s="101"/>
      <c r="D628" s="103"/>
      <c r="F628" s="129"/>
      <c r="G628" s="91"/>
    </row>
    <row r="629" spans="1:7" s="102" customFormat="1" x14ac:dyDescent="0.5">
      <c r="A629" s="101"/>
      <c r="B629" s="101"/>
      <c r="D629" s="103"/>
      <c r="F629" s="129"/>
      <c r="G629" s="91"/>
    </row>
    <row r="630" spans="1:7" s="102" customFormat="1" x14ac:dyDescent="0.5">
      <c r="A630" s="101"/>
      <c r="B630" s="101"/>
      <c r="D630" s="103"/>
      <c r="F630" s="129"/>
      <c r="G630" s="91"/>
    </row>
    <row r="631" spans="1:7" s="102" customFormat="1" x14ac:dyDescent="0.5">
      <c r="A631" s="101"/>
      <c r="B631" s="101"/>
      <c r="D631" s="103"/>
      <c r="F631" s="129"/>
      <c r="G631" s="91"/>
    </row>
    <row r="632" spans="1:7" s="102" customFormat="1" x14ac:dyDescent="0.5">
      <c r="A632" s="101"/>
      <c r="B632" s="101"/>
      <c r="D632" s="103"/>
      <c r="F632" s="129"/>
      <c r="G632" s="91"/>
    </row>
    <row r="633" spans="1:7" s="102" customFormat="1" x14ac:dyDescent="0.5">
      <c r="A633" s="101"/>
      <c r="B633" s="101"/>
      <c r="D633" s="103"/>
      <c r="F633" s="129"/>
      <c r="G633" s="91"/>
    </row>
    <row r="634" spans="1:7" s="102" customFormat="1" x14ac:dyDescent="0.5">
      <c r="A634" s="101"/>
      <c r="B634" s="101"/>
      <c r="D634" s="103"/>
      <c r="F634" s="129"/>
      <c r="G634" s="91"/>
    </row>
    <row r="635" spans="1:7" s="102" customFormat="1" x14ac:dyDescent="0.5">
      <c r="A635" s="101"/>
      <c r="B635" s="101"/>
      <c r="D635" s="103"/>
      <c r="F635" s="129"/>
      <c r="G635" s="91"/>
    </row>
    <row r="636" spans="1:7" s="102" customFormat="1" x14ac:dyDescent="0.5">
      <c r="A636" s="101"/>
      <c r="B636" s="101"/>
      <c r="D636" s="103"/>
      <c r="F636" s="129"/>
      <c r="G636" s="91"/>
    </row>
    <row r="637" spans="1:7" s="102" customFormat="1" x14ac:dyDescent="0.5">
      <c r="A637" s="101"/>
      <c r="B637" s="101"/>
      <c r="D637" s="103"/>
      <c r="F637" s="129"/>
      <c r="G637" s="91"/>
    </row>
    <row r="638" spans="1:7" s="102" customFormat="1" x14ac:dyDescent="0.5">
      <c r="A638" s="101"/>
      <c r="B638" s="101"/>
      <c r="D638" s="103"/>
      <c r="F638" s="129"/>
      <c r="G638" s="91"/>
    </row>
    <row r="639" spans="1:7" s="102" customFormat="1" x14ac:dyDescent="0.5">
      <c r="A639" s="101"/>
      <c r="B639" s="101"/>
      <c r="D639" s="103"/>
      <c r="F639" s="129"/>
      <c r="G639" s="91"/>
    </row>
    <row r="640" spans="1:7" s="102" customFormat="1" x14ac:dyDescent="0.5">
      <c r="A640" s="101"/>
      <c r="B640" s="101"/>
      <c r="D640" s="103"/>
      <c r="F640" s="129"/>
      <c r="G640" s="91"/>
    </row>
    <row r="641" spans="1:7" s="102" customFormat="1" x14ac:dyDescent="0.5">
      <c r="A641" s="101"/>
      <c r="B641" s="101"/>
      <c r="D641" s="103"/>
      <c r="F641" s="129"/>
      <c r="G641" s="91"/>
    </row>
    <row r="642" spans="1:7" s="102" customFormat="1" x14ac:dyDescent="0.5">
      <c r="A642" s="101"/>
      <c r="B642" s="101"/>
      <c r="D642" s="103"/>
      <c r="F642" s="129"/>
      <c r="G642" s="91"/>
    </row>
    <row r="643" spans="1:7" s="102" customFormat="1" x14ac:dyDescent="0.5">
      <c r="A643" s="101"/>
      <c r="B643" s="101"/>
      <c r="D643" s="103"/>
      <c r="F643" s="129"/>
      <c r="G643" s="91"/>
    </row>
    <row r="644" spans="1:7" s="102" customFormat="1" x14ac:dyDescent="0.5">
      <c r="A644" s="101"/>
      <c r="B644" s="101"/>
      <c r="D644" s="103"/>
      <c r="F644" s="129"/>
      <c r="G644" s="91"/>
    </row>
    <row r="645" spans="1:7" s="102" customFormat="1" x14ac:dyDescent="0.5">
      <c r="A645" s="101"/>
      <c r="B645" s="101"/>
      <c r="D645" s="103"/>
      <c r="F645" s="129"/>
      <c r="G645" s="91"/>
    </row>
    <row r="646" spans="1:7" s="102" customFormat="1" x14ac:dyDescent="0.5">
      <c r="A646" s="101"/>
      <c r="B646" s="101"/>
      <c r="D646" s="103"/>
      <c r="F646" s="129"/>
      <c r="G646" s="91"/>
    </row>
    <row r="647" spans="1:7" s="102" customFormat="1" x14ac:dyDescent="0.5">
      <c r="A647" s="101"/>
      <c r="B647" s="101"/>
      <c r="D647" s="103"/>
      <c r="F647" s="129"/>
      <c r="G647" s="91"/>
    </row>
    <row r="648" spans="1:7" s="102" customFormat="1" x14ac:dyDescent="0.5">
      <c r="A648" s="101"/>
      <c r="B648" s="101"/>
      <c r="D648" s="103"/>
      <c r="F648" s="129"/>
      <c r="G648" s="91"/>
    </row>
    <row r="649" spans="1:7" s="102" customFormat="1" x14ac:dyDescent="0.5">
      <c r="A649" s="101"/>
      <c r="B649" s="101"/>
      <c r="D649" s="103"/>
      <c r="F649" s="129"/>
      <c r="G649" s="91"/>
    </row>
    <row r="650" spans="1:7" s="102" customFormat="1" x14ac:dyDescent="0.5">
      <c r="A650" s="101"/>
      <c r="B650" s="101"/>
      <c r="D650" s="103"/>
      <c r="F650" s="129"/>
      <c r="G650" s="91"/>
    </row>
    <row r="651" spans="1:7" s="102" customFormat="1" x14ac:dyDescent="0.5">
      <c r="A651" s="101"/>
      <c r="B651" s="101"/>
      <c r="D651" s="103"/>
      <c r="F651" s="129"/>
      <c r="G651" s="91"/>
    </row>
    <row r="652" spans="1:7" s="102" customFormat="1" x14ac:dyDescent="0.5">
      <c r="A652" s="101"/>
      <c r="B652" s="101"/>
      <c r="D652" s="103"/>
      <c r="F652" s="129"/>
      <c r="G652" s="91"/>
    </row>
    <row r="653" spans="1:7" s="102" customFormat="1" x14ac:dyDescent="0.5">
      <c r="A653" s="101"/>
      <c r="B653" s="101"/>
      <c r="D653" s="103"/>
      <c r="F653" s="129"/>
      <c r="G653" s="91"/>
    </row>
    <row r="654" spans="1:7" s="102" customFormat="1" x14ac:dyDescent="0.5">
      <c r="A654" s="101"/>
      <c r="B654" s="101"/>
      <c r="D654" s="103"/>
      <c r="F654" s="129"/>
      <c r="G654" s="91"/>
    </row>
    <row r="655" spans="1:7" s="102" customFormat="1" x14ac:dyDescent="0.5">
      <c r="A655" s="101"/>
      <c r="B655" s="101"/>
      <c r="D655" s="103"/>
      <c r="F655" s="129"/>
      <c r="G655" s="91"/>
    </row>
    <row r="656" spans="1:7" s="102" customFormat="1" x14ac:dyDescent="0.5">
      <c r="A656" s="101"/>
      <c r="B656" s="101"/>
      <c r="D656" s="103"/>
      <c r="F656" s="129"/>
      <c r="G656" s="91"/>
    </row>
    <row r="657" spans="1:7" s="102" customFormat="1" x14ac:dyDescent="0.5">
      <c r="A657" s="101"/>
      <c r="B657" s="101"/>
      <c r="D657" s="103"/>
      <c r="F657" s="129"/>
      <c r="G657" s="91"/>
    </row>
    <row r="658" spans="1:7" s="102" customFormat="1" x14ac:dyDescent="0.5">
      <c r="A658" s="101"/>
      <c r="B658" s="101"/>
      <c r="D658" s="103"/>
      <c r="F658" s="129"/>
      <c r="G658" s="91"/>
    </row>
    <row r="659" spans="1:7" s="102" customFormat="1" x14ac:dyDescent="0.5">
      <c r="A659" s="101"/>
      <c r="B659" s="101"/>
      <c r="D659" s="103"/>
      <c r="F659" s="129"/>
      <c r="G659" s="91"/>
    </row>
    <row r="660" spans="1:7" s="102" customFormat="1" x14ac:dyDescent="0.5">
      <c r="A660" s="101"/>
      <c r="B660" s="101"/>
      <c r="D660" s="103"/>
      <c r="F660" s="129"/>
      <c r="G660" s="91"/>
    </row>
    <row r="661" spans="1:7" s="102" customFormat="1" x14ac:dyDescent="0.5">
      <c r="A661" s="101"/>
      <c r="B661" s="101"/>
      <c r="D661" s="103"/>
      <c r="F661" s="129"/>
      <c r="G661" s="91"/>
    </row>
    <row r="662" spans="1:7" s="102" customFormat="1" x14ac:dyDescent="0.5">
      <c r="A662" s="101"/>
      <c r="B662" s="101"/>
      <c r="D662" s="103"/>
      <c r="F662" s="129"/>
      <c r="G662" s="91"/>
    </row>
    <row r="663" spans="1:7" s="102" customFormat="1" x14ac:dyDescent="0.5">
      <c r="A663" s="101"/>
      <c r="B663" s="101"/>
      <c r="D663" s="103"/>
      <c r="F663" s="129"/>
      <c r="G663" s="91"/>
    </row>
    <row r="664" spans="1:7" s="102" customFormat="1" x14ac:dyDescent="0.5">
      <c r="A664" s="101"/>
      <c r="B664" s="101"/>
      <c r="D664" s="103"/>
      <c r="F664" s="129"/>
      <c r="G664" s="91"/>
    </row>
    <row r="665" spans="1:7" s="102" customFormat="1" x14ac:dyDescent="0.5">
      <c r="A665" s="101"/>
      <c r="B665" s="101"/>
      <c r="D665" s="103"/>
      <c r="F665" s="129"/>
      <c r="G665" s="91"/>
    </row>
    <row r="666" spans="1:7" s="102" customFormat="1" x14ac:dyDescent="0.5">
      <c r="A666" s="101"/>
      <c r="B666" s="101"/>
      <c r="D666" s="103"/>
      <c r="F666" s="129"/>
      <c r="G666" s="91"/>
    </row>
    <row r="667" spans="1:7" s="102" customFormat="1" x14ac:dyDescent="0.5">
      <c r="A667" s="101"/>
      <c r="B667" s="101"/>
      <c r="D667" s="103"/>
      <c r="F667" s="129"/>
      <c r="G667" s="91"/>
    </row>
    <row r="668" spans="1:7" s="102" customFormat="1" x14ac:dyDescent="0.5">
      <c r="A668" s="101"/>
      <c r="B668" s="101"/>
      <c r="D668" s="103"/>
      <c r="F668" s="129"/>
      <c r="G668" s="91"/>
    </row>
    <row r="669" spans="1:7" s="102" customFormat="1" x14ac:dyDescent="0.5">
      <c r="A669" s="101"/>
      <c r="B669" s="101"/>
      <c r="D669" s="103"/>
      <c r="F669" s="129"/>
      <c r="G669" s="91"/>
    </row>
    <row r="670" spans="1:7" s="102" customFormat="1" x14ac:dyDescent="0.5">
      <c r="A670" s="101"/>
      <c r="B670" s="101"/>
      <c r="D670" s="103"/>
      <c r="F670" s="129"/>
      <c r="G670" s="91"/>
    </row>
    <row r="671" spans="1:7" s="102" customFormat="1" x14ac:dyDescent="0.5">
      <c r="A671" s="101"/>
      <c r="B671" s="101"/>
      <c r="D671" s="103"/>
      <c r="F671" s="129"/>
      <c r="G671" s="91"/>
    </row>
    <row r="672" spans="1:7" s="102" customFormat="1" x14ac:dyDescent="0.5">
      <c r="A672" s="101"/>
      <c r="B672" s="101"/>
      <c r="D672" s="103"/>
      <c r="F672" s="129"/>
      <c r="G672" s="91"/>
    </row>
    <row r="673" spans="1:7" s="102" customFormat="1" x14ac:dyDescent="0.5">
      <c r="A673" s="101"/>
      <c r="B673" s="101"/>
      <c r="D673" s="103"/>
      <c r="F673" s="129"/>
      <c r="G673" s="91"/>
    </row>
    <row r="674" spans="1:7" s="102" customFormat="1" x14ac:dyDescent="0.5">
      <c r="A674" s="101"/>
      <c r="B674" s="101"/>
      <c r="D674" s="103"/>
      <c r="F674" s="129"/>
      <c r="G674" s="91"/>
    </row>
    <row r="675" spans="1:7" s="102" customFormat="1" x14ac:dyDescent="0.5">
      <c r="A675" s="101"/>
      <c r="B675" s="101"/>
      <c r="D675" s="103"/>
      <c r="F675" s="129"/>
      <c r="G675" s="91"/>
    </row>
    <row r="676" spans="1:7" s="102" customFormat="1" x14ac:dyDescent="0.5">
      <c r="A676" s="101"/>
      <c r="B676" s="101"/>
      <c r="D676" s="103"/>
      <c r="F676" s="129"/>
      <c r="G676" s="91"/>
    </row>
    <row r="677" spans="1:7" s="102" customFormat="1" x14ac:dyDescent="0.5">
      <c r="A677" s="101"/>
      <c r="B677" s="101"/>
      <c r="D677" s="103"/>
      <c r="F677" s="129"/>
      <c r="G677" s="91"/>
    </row>
    <row r="678" spans="1:7" s="102" customFormat="1" x14ac:dyDescent="0.5">
      <c r="A678" s="101"/>
      <c r="B678" s="101"/>
      <c r="D678" s="103"/>
      <c r="F678" s="129"/>
      <c r="G678" s="91"/>
    </row>
    <row r="679" spans="1:7" s="102" customFormat="1" x14ac:dyDescent="0.5">
      <c r="A679" s="101"/>
      <c r="B679" s="101"/>
      <c r="D679" s="103"/>
      <c r="F679" s="129"/>
      <c r="G679" s="91"/>
    </row>
    <row r="680" spans="1:7" s="102" customFormat="1" x14ac:dyDescent="0.5">
      <c r="A680" s="101"/>
      <c r="B680" s="101"/>
      <c r="D680" s="103"/>
      <c r="F680" s="129"/>
      <c r="G680" s="91"/>
    </row>
    <row r="681" spans="1:7" s="102" customFormat="1" x14ac:dyDescent="0.5">
      <c r="A681" s="101"/>
      <c r="B681" s="101"/>
      <c r="D681" s="103"/>
      <c r="F681" s="129"/>
      <c r="G681" s="91"/>
    </row>
    <row r="682" spans="1:7" s="102" customFormat="1" x14ac:dyDescent="0.5">
      <c r="A682" s="101"/>
      <c r="B682" s="101"/>
      <c r="D682" s="103"/>
      <c r="F682" s="129"/>
      <c r="G682" s="91"/>
    </row>
    <row r="683" spans="1:7" s="102" customFormat="1" x14ac:dyDescent="0.5">
      <c r="A683" s="101"/>
      <c r="B683" s="101"/>
      <c r="D683" s="103"/>
      <c r="F683" s="129"/>
      <c r="G683" s="91"/>
    </row>
    <row r="684" spans="1:7" s="102" customFormat="1" x14ac:dyDescent="0.5">
      <c r="A684" s="101"/>
      <c r="B684" s="101"/>
      <c r="D684" s="103"/>
      <c r="F684" s="129"/>
      <c r="G684" s="91"/>
    </row>
    <row r="685" spans="1:7" s="102" customFormat="1" x14ac:dyDescent="0.5">
      <c r="A685" s="101"/>
      <c r="B685" s="101"/>
      <c r="D685" s="103"/>
      <c r="F685" s="129"/>
      <c r="G685" s="91"/>
    </row>
    <row r="686" spans="1:7" s="102" customFormat="1" x14ac:dyDescent="0.5">
      <c r="A686" s="101"/>
      <c r="B686" s="101"/>
      <c r="D686" s="103"/>
      <c r="F686" s="129"/>
      <c r="G686" s="91"/>
    </row>
    <row r="687" spans="1:7" s="102" customFormat="1" x14ac:dyDescent="0.5">
      <c r="A687" s="101"/>
      <c r="B687" s="101"/>
      <c r="D687" s="103"/>
      <c r="F687" s="129"/>
      <c r="G687" s="91"/>
    </row>
    <row r="688" spans="1:7" s="102" customFormat="1" x14ac:dyDescent="0.5">
      <c r="A688" s="101"/>
      <c r="B688" s="101"/>
      <c r="D688" s="103"/>
      <c r="F688" s="129"/>
      <c r="G688" s="91"/>
    </row>
    <row r="689" spans="1:7" s="102" customFormat="1" x14ac:dyDescent="0.5">
      <c r="A689" s="101"/>
      <c r="B689" s="101"/>
      <c r="D689" s="103"/>
      <c r="F689" s="129"/>
      <c r="G689" s="91"/>
    </row>
    <row r="690" spans="1:7" s="102" customFormat="1" x14ac:dyDescent="0.5">
      <c r="A690" s="101"/>
      <c r="B690" s="101"/>
      <c r="D690" s="103"/>
      <c r="F690" s="129"/>
      <c r="G690" s="91"/>
    </row>
    <row r="691" spans="1:7" s="102" customFormat="1" x14ac:dyDescent="0.5">
      <c r="A691" s="101"/>
      <c r="B691" s="101"/>
      <c r="D691" s="103"/>
      <c r="F691" s="129"/>
      <c r="G691" s="91"/>
    </row>
    <row r="692" spans="1:7" s="102" customFormat="1" x14ac:dyDescent="0.5">
      <c r="A692" s="101"/>
      <c r="B692" s="101"/>
      <c r="D692" s="103"/>
      <c r="F692" s="129"/>
      <c r="G692" s="91"/>
    </row>
    <row r="693" spans="1:7" s="102" customFormat="1" x14ac:dyDescent="0.5">
      <c r="A693" s="101"/>
      <c r="B693" s="101"/>
      <c r="D693" s="103"/>
      <c r="F693" s="129"/>
      <c r="G693" s="91"/>
    </row>
    <row r="694" spans="1:7" s="102" customFormat="1" x14ac:dyDescent="0.5">
      <c r="A694" s="101"/>
      <c r="B694" s="101"/>
      <c r="D694" s="103"/>
      <c r="F694" s="129"/>
      <c r="G694" s="91"/>
    </row>
    <row r="695" spans="1:7" s="102" customFormat="1" x14ac:dyDescent="0.5">
      <c r="A695" s="101"/>
      <c r="B695" s="101"/>
      <c r="D695" s="103"/>
      <c r="F695" s="129"/>
      <c r="G695" s="91"/>
    </row>
    <row r="696" spans="1:7" s="102" customFormat="1" x14ac:dyDescent="0.5">
      <c r="A696" s="101"/>
      <c r="B696" s="101"/>
      <c r="D696" s="103"/>
      <c r="F696" s="129"/>
      <c r="G696" s="91"/>
    </row>
    <row r="697" spans="1:7" s="102" customFormat="1" x14ac:dyDescent="0.5">
      <c r="A697" s="101"/>
      <c r="B697" s="101"/>
      <c r="D697" s="103"/>
      <c r="F697" s="129"/>
      <c r="G697" s="91"/>
    </row>
    <row r="698" spans="1:7" s="102" customFormat="1" x14ac:dyDescent="0.5">
      <c r="A698" s="101"/>
      <c r="B698" s="101"/>
      <c r="D698" s="103"/>
      <c r="F698" s="129"/>
      <c r="G698" s="91"/>
    </row>
    <row r="699" spans="1:7" s="102" customFormat="1" x14ac:dyDescent="0.5">
      <c r="A699" s="101"/>
      <c r="B699" s="101"/>
      <c r="D699" s="103"/>
      <c r="F699" s="129"/>
      <c r="G699" s="91"/>
    </row>
    <row r="700" spans="1:7" s="102" customFormat="1" x14ac:dyDescent="0.5">
      <c r="A700" s="101"/>
      <c r="B700" s="101"/>
      <c r="D700" s="103"/>
      <c r="F700" s="129"/>
      <c r="G700" s="91"/>
    </row>
    <row r="701" spans="1:7" s="102" customFormat="1" x14ac:dyDescent="0.5">
      <c r="A701" s="101"/>
      <c r="B701" s="101"/>
      <c r="D701" s="103"/>
      <c r="F701" s="129"/>
      <c r="G701" s="91"/>
    </row>
    <row r="702" spans="1:7" s="102" customFormat="1" x14ac:dyDescent="0.5">
      <c r="A702" s="101"/>
      <c r="B702" s="101"/>
      <c r="D702" s="103"/>
      <c r="F702" s="129"/>
      <c r="G702" s="91"/>
    </row>
    <row r="703" spans="1:7" s="102" customFormat="1" x14ac:dyDescent="0.5">
      <c r="A703" s="101"/>
      <c r="B703" s="101"/>
      <c r="D703" s="103"/>
      <c r="F703" s="129"/>
      <c r="G703" s="91"/>
    </row>
    <row r="704" spans="1:7" s="102" customFormat="1" x14ac:dyDescent="0.5">
      <c r="A704" s="101"/>
      <c r="B704" s="101"/>
      <c r="D704" s="103"/>
      <c r="F704" s="129"/>
      <c r="G704" s="91"/>
    </row>
    <row r="705" spans="1:7" s="102" customFormat="1" x14ac:dyDescent="0.5">
      <c r="A705" s="101"/>
      <c r="B705" s="101"/>
      <c r="D705" s="103"/>
      <c r="F705" s="129"/>
      <c r="G705" s="91"/>
    </row>
    <row r="706" spans="1:7" s="102" customFormat="1" x14ac:dyDescent="0.5">
      <c r="A706" s="101"/>
      <c r="B706" s="101"/>
      <c r="D706" s="103"/>
      <c r="F706" s="129"/>
      <c r="G706" s="91"/>
    </row>
    <row r="707" spans="1:7" s="102" customFormat="1" x14ac:dyDescent="0.5">
      <c r="A707" s="101"/>
      <c r="B707" s="101"/>
      <c r="D707" s="103"/>
      <c r="F707" s="129"/>
      <c r="G707" s="91"/>
    </row>
    <row r="708" spans="1:7" s="102" customFormat="1" x14ac:dyDescent="0.5">
      <c r="A708" s="101"/>
      <c r="B708" s="101"/>
      <c r="D708" s="103"/>
      <c r="F708" s="129"/>
      <c r="G708" s="91"/>
    </row>
    <row r="709" spans="1:7" s="102" customFormat="1" x14ac:dyDescent="0.5">
      <c r="A709" s="101"/>
      <c r="B709" s="101"/>
      <c r="D709" s="103"/>
      <c r="F709" s="129"/>
      <c r="G709" s="91"/>
    </row>
    <row r="710" spans="1:7" s="102" customFormat="1" x14ac:dyDescent="0.5">
      <c r="A710" s="101"/>
      <c r="B710" s="101"/>
      <c r="D710" s="103"/>
      <c r="F710" s="129"/>
      <c r="G710" s="91"/>
    </row>
    <row r="711" spans="1:7" s="102" customFormat="1" x14ac:dyDescent="0.5">
      <c r="A711" s="101"/>
      <c r="B711" s="101"/>
      <c r="D711" s="103"/>
      <c r="F711" s="129"/>
      <c r="G711" s="91"/>
    </row>
    <row r="712" spans="1:7" s="102" customFormat="1" x14ac:dyDescent="0.5">
      <c r="A712" s="101"/>
      <c r="B712" s="101"/>
      <c r="D712" s="103"/>
      <c r="F712" s="129"/>
      <c r="G712" s="91"/>
    </row>
    <row r="713" spans="1:7" s="102" customFormat="1" x14ac:dyDescent="0.5">
      <c r="A713" s="101"/>
      <c r="B713" s="101"/>
      <c r="D713" s="103"/>
      <c r="F713" s="129"/>
      <c r="G713" s="91"/>
    </row>
    <row r="714" spans="1:7" s="102" customFormat="1" x14ac:dyDescent="0.5">
      <c r="A714" s="101"/>
      <c r="B714" s="101"/>
      <c r="D714" s="103"/>
      <c r="F714" s="129"/>
      <c r="G714" s="91"/>
    </row>
    <row r="715" spans="1:7" s="102" customFormat="1" x14ac:dyDescent="0.5">
      <c r="A715" s="101"/>
      <c r="B715" s="101"/>
      <c r="D715" s="103"/>
      <c r="F715" s="129"/>
      <c r="G715" s="91"/>
    </row>
    <row r="716" spans="1:7" s="102" customFormat="1" x14ac:dyDescent="0.5">
      <c r="A716" s="101"/>
      <c r="B716" s="101"/>
      <c r="D716" s="103"/>
      <c r="F716" s="129"/>
      <c r="G716" s="91"/>
    </row>
    <row r="717" spans="1:7" s="102" customFormat="1" x14ac:dyDescent="0.5">
      <c r="A717" s="101"/>
      <c r="B717" s="101"/>
      <c r="D717" s="103"/>
      <c r="F717" s="129"/>
      <c r="G717" s="91"/>
    </row>
    <row r="718" spans="1:7" s="102" customFormat="1" x14ac:dyDescent="0.5">
      <c r="A718" s="101"/>
      <c r="B718" s="101"/>
      <c r="D718" s="103"/>
      <c r="F718" s="129"/>
      <c r="G718" s="91"/>
    </row>
    <row r="719" spans="1:7" s="102" customFormat="1" x14ac:dyDescent="0.5">
      <c r="A719" s="101"/>
      <c r="B719" s="101"/>
      <c r="D719" s="103"/>
      <c r="F719" s="129"/>
      <c r="G719" s="91"/>
    </row>
    <row r="720" spans="1:7" s="102" customFormat="1" x14ac:dyDescent="0.5">
      <c r="A720" s="101"/>
      <c r="B720" s="101"/>
      <c r="D720" s="103"/>
      <c r="F720" s="129"/>
      <c r="G720" s="91"/>
    </row>
    <row r="721" spans="1:7" s="102" customFormat="1" x14ac:dyDescent="0.5">
      <c r="A721" s="101"/>
      <c r="B721" s="101"/>
      <c r="D721" s="103"/>
      <c r="F721" s="129"/>
      <c r="G721" s="91"/>
    </row>
    <row r="722" spans="1:7" s="102" customFormat="1" x14ac:dyDescent="0.5">
      <c r="A722" s="101"/>
      <c r="B722" s="101"/>
      <c r="D722" s="103"/>
      <c r="F722" s="129"/>
      <c r="G722" s="91"/>
    </row>
    <row r="723" spans="1:7" s="102" customFormat="1" x14ac:dyDescent="0.5">
      <c r="A723" s="101"/>
      <c r="B723" s="101"/>
      <c r="D723" s="103"/>
      <c r="F723" s="129"/>
      <c r="G723" s="91"/>
    </row>
    <row r="724" spans="1:7" s="102" customFormat="1" x14ac:dyDescent="0.5">
      <c r="A724" s="101"/>
      <c r="B724" s="101"/>
      <c r="D724" s="103"/>
      <c r="F724" s="129"/>
      <c r="G724" s="91"/>
    </row>
    <row r="725" spans="1:7" s="102" customFormat="1" x14ac:dyDescent="0.5">
      <c r="A725" s="101"/>
      <c r="B725" s="101"/>
      <c r="D725" s="103"/>
      <c r="F725" s="129"/>
      <c r="G725" s="91"/>
    </row>
    <row r="726" spans="1:7" s="102" customFormat="1" x14ac:dyDescent="0.5">
      <c r="A726" s="101"/>
      <c r="B726" s="101"/>
      <c r="D726" s="103"/>
      <c r="F726" s="129"/>
      <c r="G726" s="91"/>
    </row>
    <row r="727" spans="1:7" s="102" customFormat="1" x14ac:dyDescent="0.5">
      <c r="A727" s="101"/>
      <c r="B727" s="101"/>
      <c r="D727" s="103"/>
      <c r="F727" s="129"/>
      <c r="G727" s="91"/>
    </row>
    <row r="728" spans="1:7" s="102" customFormat="1" x14ac:dyDescent="0.5">
      <c r="A728" s="101"/>
      <c r="B728" s="101"/>
      <c r="D728" s="103"/>
      <c r="F728" s="129"/>
      <c r="G728" s="91"/>
    </row>
    <row r="729" spans="1:7" s="102" customFormat="1" x14ac:dyDescent="0.5">
      <c r="A729" s="101"/>
      <c r="B729" s="101"/>
      <c r="D729" s="103"/>
      <c r="F729" s="129"/>
      <c r="G729" s="91"/>
    </row>
    <row r="730" spans="1:7" s="102" customFormat="1" x14ac:dyDescent="0.5">
      <c r="A730" s="101"/>
      <c r="B730" s="101"/>
      <c r="D730" s="103"/>
      <c r="F730" s="129"/>
      <c r="G730" s="91"/>
    </row>
    <row r="731" spans="1:7" s="102" customFormat="1" x14ac:dyDescent="0.5">
      <c r="A731" s="101"/>
      <c r="B731" s="101"/>
      <c r="D731" s="103"/>
      <c r="F731" s="129"/>
      <c r="G731" s="91"/>
    </row>
    <row r="732" spans="1:7" s="102" customFormat="1" x14ac:dyDescent="0.5">
      <c r="A732" s="101"/>
      <c r="B732" s="101"/>
      <c r="D732" s="103"/>
      <c r="F732" s="129"/>
      <c r="G732" s="91"/>
    </row>
    <row r="733" spans="1:7" s="102" customFormat="1" x14ac:dyDescent="0.5">
      <c r="A733" s="101"/>
      <c r="B733" s="101"/>
      <c r="D733" s="103"/>
      <c r="F733" s="129"/>
      <c r="G733" s="91"/>
    </row>
    <row r="734" spans="1:7" s="102" customFormat="1" x14ac:dyDescent="0.5">
      <c r="A734" s="101"/>
      <c r="B734" s="101"/>
      <c r="D734" s="103"/>
      <c r="F734" s="129"/>
      <c r="G734" s="91"/>
    </row>
    <row r="735" spans="1:7" s="102" customFormat="1" x14ac:dyDescent="0.5">
      <c r="A735" s="101"/>
      <c r="B735" s="101"/>
      <c r="D735" s="103"/>
      <c r="F735" s="129"/>
      <c r="G735" s="91"/>
    </row>
    <row r="736" spans="1:7" s="102" customFormat="1" x14ac:dyDescent="0.5">
      <c r="A736" s="101"/>
      <c r="B736" s="101"/>
      <c r="D736" s="103"/>
      <c r="F736" s="129"/>
      <c r="G736" s="91"/>
    </row>
    <row r="737" spans="1:7" s="102" customFormat="1" x14ac:dyDescent="0.5">
      <c r="A737" s="101"/>
      <c r="B737" s="101"/>
      <c r="D737" s="103"/>
      <c r="F737" s="129"/>
      <c r="G737" s="91"/>
    </row>
    <row r="738" spans="1:7" s="102" customFormat="1" x14ac:dyDescent="0.5">
      <c r="A738" s="101"/>
      <c r="B738" s="101"/>
      <c r="D738" s="103"/>
      <c r="F738" s="129"/>
      <c r="G738" s="91"/>
    </row>
    <row r="739" spans="1:7" s="102" customFormat="1" x14ac:dyDescent="0.5">
      <c r="A739" s="101"/>
      <c r="B739" s="101"/>
      <c r="D739" s="103"/>
      <c r="F739" s="129"/>
      <c r="G739" s="91"/>
    </row>
    <row r="740" spans="1:7" s="102" customFormat="1" x14ac:dyDescent="0.5">
      <c r="A740" s="101"/>
      <c r="B740" s="101"/>
      <c r="D740" s="103"/>
      <c r="F740" s="129"/>
      <c r="G740" s="91"/>
    </row>
    <row r="741" spans="1:7" s="102" customFormat="1" x14ac:dyDescent="0.5">
      <c r="A741" s="101"/>
      <c r="B741" s="101"/>
      <c r="D741" s="103"/>
      <c r="F741" s="129"/>
      <c r="G741" s="91"/>
    </row>
    <row r="742" spans="1:7" s="102" customFormat="1" x14ac:dyDescent="0.5">
      <c r="A742" s="101"/>
      <c r="B742" s="101"/>
      <c r="D742" s="103"/>
      <c r="F742" s="129"/>
      <c r="G742" s="91"/>
    </row>
    <row r="743" spans="1:7" s="102" customFormat="1" x14ac:dyDescent="0.5">
      <c r="A743" s="101"/>
      <c r="B743" s="101"/>
      <c r="D743" s="103"/>
      <c r="F743" s="129"/>
      <c r="G743" s="91"/>
    </row>
    <row r="744" spans="1:7" s="102" customFormat="1" x14ac:dyDescent="0.5">
      <c r="A744" s="101"/>
      <c r="B744" s="101"/>
      <c r="D744" s="103"/>
      <c r="F744" s="129"/>
      <c r="G744" s="91"/>
    </row>
    <row r="745" spans="1:7" s="102" customFormat="1" x14ac:dyDescent="0.5">
      <c r="A745" s="101"/>
      <c r="B745" s="101"/>
      <c r="D745" s="103"/>
      <c r="F745" s="129"/>
      <c r="G745" s="91"/>
    </row>
    <row r="746" spans="1:7" s="102" customFormat="1" x14ac:dyDescent="0.5">
      <c r="A746" s="101"/>
      <c r="B746" s="101"/>
      <c r="D746" s="103"/>
      <c r="F746" s="129"/>
      <c r="G746" s="91"/>
    </row>
    <row r="747" spans="1:7" s="102" customFormat="1" x14ac:dyDescent="0.5">
      <c r="A747" s="101"/>
      <c r="B747" s="101"/>
      <c r="D747" s="103"/>
      <c r="F747" s="129"/>
      <c r="G747" s="91"/>
    </row>
    <row r="748" spans="1:7" s="102" customFormat="1" x14ac:dyDescent="0.5">
      <c r="A748" s="101"/>
      <c r="B748" s="101"/>
      <c r="D748" s="103"/>
      <c r="F748" s="129"/>
      <c r="G748" s="91"/>
    </row>
    <row r="749" spans="1:7" s="102" customFormat="1" x14ac:dyDescent="0.5">
      <c r="A749" s="101"/>
      <c r="B749" s="101"/>
      <c r="D749" s="103"/>
      <c r="F749" s="129"/>
      <c r="G749" s="91"/>
    </row>
    <row r="750" spans="1:7" s="102" customFormat="1" x14ac:dyDescent="0.5">
      <c r="A750" s="101"/>
      <c r="B750" s="101"/>
      <c r="D750" s="103"/>
      <c r="F750" s="129"/>
      <c r="G750" s="91"/>
    </row>
    <row r="751" spans="1:7" s="102" customFormat="1" x14ac:dyDescent="0.5">
      <c r="A751" s="101"/>
      <c r="B751" s="101"/>
      <c r="D751" s="103"/>
      <c r="F751" s="129"/>
      <c r="G751" s="91"/>
    </row>
    <row r="752" spans="1:7" s="102" customFormat="1" x14ac:dyDescent="0.5">
      <c r="A752" s="101"/>
      <c r="B752" s="101"/>
      <c r="D752" s="103"/>
      <c r="F752" s="129"/>
      <c r="G752" s="91"/>
    </row>
    <row r="753" spans="1:7" s="102" customFormat="1" x14ac:dyDescent="0.5">
      <c r="A753" s="101"/>
      <c r="B753" s="101"/>
      <c r="D753" s="103"/>
      <c r="F753" s="129"/>
      <c r="G753" s="91"/>
    </row>
    <row r="754" spans="1:7" s="102" customFormat="1" x14ac:dyDescent="0.5">
      <c r="A754" s="101"/>
      <c r="B754" s="101"/>
      <c r="D754" s="103"/>
      <c r="F754" s="129"/>
      <c r="G754" s="91"/>
    </row>
    <row r="755" spans="1:7" s="102" customFormat="1" x14ac:dyDescent="0.5">
      <c r="A755" s="101"/>
      <c r="B755" s="101"/>
      <c r="D755" s="103"/>
      <c r="F755" s="129"/>
      <c r="G755" s="91"/>
    </row>
    <row r="756" spans="1:7" s="102" customFormat="1" x14ac:dyDescent="0.5">
      <c r="A756" s="101"/>
      <c r="B756" s="101"/>
      <c r="D756" s="103"/>
      <c r="F756" s="129"/>
      <c r="G756" s="91"/>
    </row>
    <row r="757" spans="1:7" s="102" customFormat="1" x14ac:dyDescent="0.5">
      <c r="A757" s="101"/>
      <c r="B757" s="101"/>
      <c r="D757" s="103"/>
      <c r="F757" s="129"/>
      <c r="G757" s="91"/>
    </row>
    <row r="758" spans="1:7" s="102" customFormat="1" x14ac:dyDescent="0.5">
      <c r="A758" s="101"/>
      <c r="B758" s="101"/>
      <c r="D758" s="103"/>
      <c r="F758" s="129"/>
      <c r="G758" s="91"/>
    </row>
    <row r="759" spans="1:7" s="102" customFormat="1" x14ac:dyDescent="0.5">
      <c r="A759" s="101"/>
      <c r="B759" s="101"/>
      <c r="D759" s="103"/>
      <c r="F759" s="129"/>
      <c r="G759" s="91"/>
    </row>
    <row r="760" spans="1:7" s="102" customFormat="1" x14ac:dyDescent="0.5">
      <c r="A760" s="101"/>
      <c r="B760" s="101"/>
      <c r="D760" s="103"/>
      <c r="F760" s="129"/>
      <c r="G760" s="91"/>
    </row>
    <row r="761" spans="1:7" s="102" customFormat="1" x14ac:dyDescent="0.5">
      <c r="A761" s="101"/>
      <c r="B761" s="101"/>
      <c r="D761" s="103"/>
      <c r="F761" s="129"/>
      <c r="G761" s="91"/>
    </row>
    <row r="762" spans="1:7" s="102" customFormat="1" x14ac:dyDescent="0.5">
      <c r="A762" s="101"/>
      <c r="B762" s="101"/>
      <c r="D762" s="103"/>
      <c r="F762" s="129"/>
      <c r="G762" s="91"/>
    </row>
    <row r="763" spans="1:7" s="102" customFormat="1" x14ac:dyDescent="0.5">
      <c r="A763" s="101"/>
      <c r="B763" s="101"/>
      <c r="D763" s="103"/>
      <c r="F763" s="129"/>
      <c r="G763" s="91"/>
    </row>
    <row r="764" spans="1:7" s="102" customFormat="1" x14ac:dyDescent="0.5">
      <c r="A764" s="101"/>
      <c r="B764" s="101"/>
      <c r="D764" s="103"/>
      <c r="F764" s="129"/>
      <c r="G764" s="91"/>
    </row>
    <row r="765" spans="1:7" s="102" customFormat="1" x14ac:dyDescent="0.5">
      <c r="A765" s="101"/>
      <c r="B765" s="101"/>
      <c r="D765" s="103"/>
      <c r="F765" s="129"/>
      <c r="G765" s="91"/>
    </row>
    <row r="766" spans="1:7" s="102" customFormat="1" x14ac:dyDescent="0.5">
      <c r="A766" s="101"/>
      <c r="B766" s="101"/>
      <c r="D766" s="103"/>
      <c r="F766" s="129"/>
      <c r="G766" s="91"/>
    </row>
    <row r="767" spans="1:7" s="102" customFormat="1" x14ac:dyDescent="0.5">
      <c r="A767" s="101"/>
      <c r="B767" s="101"/>
      <c r="D767" s="103"/>
      <c r="F767" s="129"/>
      <c r="G767" s="91"/>
    </row>
    <row r="768" spans="1:7" s="102" customFormat="1" x14ac:dyDescent="0.5">
      <c r="A768" s="101"/>
      <c r="B768" s="101"/>
      <c r="D768" s="103"/>
      <c r="F768" s="129"/>
      <c r="G768" s="91"/>
    </row>
    <row r="769" spans="1:7" s="102" customFormat="1" x14ac:dyDescent="0.5">
      <c r="A769" s="101"/>
      <c r="B769" s="101"/>
      <c r="D769" s="103"/>
      <c r="F769" s="129"/>
      <c r="G769" s="91"/>
    </row>
    <row r="770" spans="1:7" s="102" customFormat="1" x14ac:dyDescent="0.5">
      <c r="A770" s="101"/>
      <c r="B770" s="101"/>
      <c r="D770" s="103"/>
      <c r="F770" s="129"/>
      <c r="G770" s="91"/>
    </row>
    <row r="771" spans="1:7" s="102" customFormat="1" x14ac:dyDescent="0.5">
      <c r="A771" s="101"/>
      <c r="B771" s="101"/>
      <c r="D771" s="103"/>
      <c r="F771" s="129"/>
      <c r="G771" s="91"/>
    </row>
    <row r="772" spans="1:7" s="102" customFormat="1" x14ac:dyDescent="0.5">
      <c r="A772" s="101"/>
      <c r="B772" s="101"/>
      <c r="D772" s="103"/>
      <c r="F772" s="129"/>
      <c r="G772" s="91"/>
    </row>
    <row r="773" spans="1:7" s="102" customFormat="1" x14ac:dyDescent="0.5">
      <c r="A773" s="101"/>
      <c r="B773" s="101"/>
      <c r="D773" s="103"/>
      <c r="F773" s="129"/>
      <c r="G773" s="91"/>
    </row>
    <row r="774" spans="1:7" s="102" customFormat="1" x14ac:dyDescent="0.5">
      <c r="A774" s="101"/>
      <c r="B774" s="101"/>
      <c r="D774" s="103"/>
      <c r="F774" s="129"/>
      <c r="G774" s="91"/>
    </row>
    <row r="775" spans="1:7" s="102" customFormat="1" x14ac:dyDescent="0.5">
      <c r="A775" s="101"/>
      <c r="B775" s="101"/>
      <c r="D775" s="103"/>
      <c r="F775" s="129"/>
      <c r="G775" s="91"/>
    </row>
    <row r="776" spans="1:7" s="102" customFormat="1" x14ac:dyDescent="0.5">
      <c r="A776" s="101"/>
      <c r="B776" s="101"/>
      <c r="D776" s="103"/>
      <c r="F776" s="129"/>
      <c r="G776" s="91"/>
    </row>
    <row r="777" spans="1:7" s="102" customFormat="1" x14ac:dyDescent="0.5">
      <c r="A777" s="101"/>
      <c r="B777" s="101"/>
      <c r="D777" s="103"/>
      <c r="F777" s="129"/>
      <c r="G777" s="91"/>
    </row>
    <row r="778" spans="1:7" s="102" customFormat="1" x14ac:dyDescent="0.5">
      <c r="A778" s="101"/>
      <c r="B778" s="101"/>
      <c r="D778" s="103"/>
      <c r="F778" s="129"/>
      <c r="G778" s="91"/>
    </row>
    <row r="779" spans="1:7" s="102" customFormat="1" x14ac:dyDescent="0.5">
      <c r="A779" s="101"/>
      <c r="B779" s="101"/>
      <c r="D779" s="103"/>
      <c r="F779" s="129"/>
      <c r="G779" s="91"/>
    </row>
    <row r="780" spans="1:7" s="102" customFormat="1" x14ac:dyDescent="0.5">
      <c r="A780" s="101"/>
      <c r="B780" s="101"/>
      <c r="D780" s="103"/>
      <c r="F780" s="129"/>
      <c r="G780" s="91"/>
    </row>
    <row r="781" spans="1:7" s="102" customFormat="1" x14ac:dyDescent="0.5">
      <c r="A781" s="101"/>
      <c r="B781" s="101"/>
      <c r="D781" s="103"/>
      <c r="F781" s="129"/>
      <c r="G781" s="91"/>
    </row>
    <row r="782" spans="1:7" s="102" customFormat="1" x14ac:dyDescent="0.5">
      <c r="A782" s="101"/>
      <c r="B782" s="101"/>
      <c r="D782" s="103"/>
      <c r="F782" s="129"/>
      <c r="G782" s="91"/>
    </row>
    <row r="783" spans="1:7" s="102" customFormat="1" x14ac:dyDescent="0.5">
      <c r="A783" s="101"/>
      <c r="B783" s="101"/>
      <c r="D783" s="103"/>
      <c r="F783" s="129"/>
      <c r="G783" s="91"/>
    </row>
    <row r="784" spans="1:7" s="102" customFormat="1" x14ac:dyDescent="0.5">
      <c r="A784" s="101"/>
      <c r="B784" s="101"/>
      <c r="D784" s="103"/>
      <c r="F784" s="129"/>
      <c r="G784" s="91"/>
    </row>
    <row r="785" spans="1:7" s="102" customFormat="1" x14ac:dyDescent="0.5">
      <c r="A785" s="101"/>
      <c r="B785" s="101"/>
      <c r="D785" s="103"/>
      <c r="F785" s="129"/>
      <c r="G785" s="91"/>
    </row>
    <row r="786" spans="1:7" s="102" customFormat="1" x14ac:dyDescent="0.5">
      <c r="A786" s="101"/>
      <c r="B786" s="101"/>
      <c r="D786" s="103"/>
      <c r="F786" s="129"/>
      <c r="G786" s="91"/>
    </row>
    <row r="787" spans="1:7" s="102" customFormat="1" x14ac:dyDescent="0.5">
      <c r="A787" s="101"/>
      <c r="B787" s="101"/>
      <c r="D787" s="103"/>
      <c r="F787" s="129"/>
      <c r="G787" s="91"/>
    </row>
    <row r="788" spans="1:7" s="102" customFormat="1" x14ac:dyDescent="0.5">
      <c r="A788" s="101"/>
      <c r="B788" s="101"/>
      <c r="D788" s="103"/>
      <c r="F788" s="129"/>
      <c r="G788" s="91"/>
    </row>
    <row r="789" spans="1:7" s="102" customFormat="1" x14ac:dyDescent="0.5">
      <c r="A789" s="101"/>
      <c r="B789" s="101"/>
      <c r="D789" s="103"/>
      <c r="F789" s="129"/>
      <c r="G789" s="91"/>
    </row>
    <row r="790" spans="1:7" s="102" customFormat="1" x14ac:dyDescent="0.5">
      <c r="A790" s="101"/>
      <c r="B790" s="101"/>
      <c r="D790" s="103"/>
      <c r="F790" s="129"/>
      <c r="G790" s="91"/>
    </row>
    <row r="791" spans="1:7" s="102" customFormat="1" x14ac:dyDescent="0.5">
      <c r="A791" s="101"/>
      <c r="B791" s="101"/>
      <c r="D791" s="103"/>
      <c r="F791" s="129"/>
      <c r="G791" s="91"/>
    </row>
    <row r="792" spans="1:7" s="102" customFormat="1" x14ac:dyDescent="0.5">
      <c r="A792" s="101"/>
      <c r="B792" s="101"/>
      <c r="D792" s="103"/>
      <c r="F792" s="129"/>
      <c r="G792" s="91"/>
    </row>
    <row r="793" spans="1:7" s="102" customFormat="1" x14ac:dyDescent="0.5">
      <c r="A793" s="101"/>
      <c r="B793" s="101"/>
      <c r="D793" s="103"/>
      <c r="F793" s="129"/>
      <c r="G793" s="91"/>
    </row>
    <row r="794" spans="1:7" s="102" customFormat="1" x14ac:dyDescent="0.5">
      <c r="A794" s="101"/>
      <c r="B794" s="101"/>
      <c r="D794" s="103"/>
      <c r="F794" s="129"/>
      <c r="G794" s="91"/>
    </row>
    <row r="795" spans="1:7" s="102" customFormat="1" x14ac:dyDescent="0.5">
      <c r="A795" s="101"/>
      <c r="B795" s="101"/>
      <c r="D795" s="103"/>
      <c r="F795" s="129"/>
      <c r="G795" s="91"/>
    </row>
    <row r="796" spans="1:7" s="102" customFormat="1" x14ac:dyDescent="0.5">
      <c r="A796" s="101"/>
      <c r="B796" s="101"/>
      <c r="D796" s="103"/>
      <c r="F796" s="129"/>
      <c r="G796" s="91"/>
    </row>
    <row r="797" spans="1:7" s="102" customFormat="1" x14ac:dyDescent="0.5">
      <c r="A797" s="101"/>
      <c r="B797" s="101"/>
      <c r="D797" s="103"/>
      <c r="F797" s="129"/>
      <c r="G797" s="91"/>
    </row>
    <row r="798" spans="1:7" s="102" customFormat="1" x14ac:dyDescent="0.5">
      <c r="A798" s="101"/>
      <c r="B798" s="101"/>
      <c r="D798" s="103"/>
      <c r="F798" s="129"/>
      <c r="G798" s="91"/>
    </row>
    <row r="799" spans="1:7" s="102" customFormat="1" x14ac:dyDescent="0.5">
      <c r="A799" s="101"/>
      <c r="B799" s="101"/>
      <c r="D799" s="103"/>
      <c r="F799" s="129"/>
      <c r="G799" s="91"/>
    </row>
    <row r="800" spans="1:7" s="102" customFormat="1" x14ac:dyDescent="0.5">
      <c r="A800" s="101"/>
      <c r="B800" s="101"/>
      <c r="D800" s="103"/>
      <c r="F800" s="129"/>
      <c r="G800" s="91"/>
    </row>
    <row r="801" spans="1:7" s="102" customFormat="1" x14ac:dyDescent="0.5">
      <c r="A801" s="101"/>
      <c r="B801" s="101"/>
      <c r="D801" s="103"/>
      <c r="F801" s="129"/>
      <c r="G801" s="91"/>
    </row>
    <row r="802" spans="1:7" s="102" customFormat="1" x14ac:dyDescent="0.5">
      <c r="A802" s="101"/>
      <c r="B802" s="101"/>
      <c r="D802" s="103"/>
      <c r="F802" s="129"/>
      <c r="G802" s="91"/>
    </row>
    <row r="803" spans="1:7" s="102" customFormat="1" x14ac:dyDescent="0.5">
      <c r="A803" s="101"/>
      <c r="B803" s="101"/>
      <c r="D803" s="103"/>
      <c r="F803" s="129"/>
      <c r="G803" s="91"/>
    </row>
    <row r="804" spans="1:7" s="102" customFormat="1" x14ac:dyDescent="0.5">
      <c r="A804" s="101"/>
      <c r="B804" s="101"/>
      <c r="D804" s="103"/>
      <c r="F804" s="129"/>
      <c r="G804" s="91"/>
    </row>
    <row r="805" spans="1:7" s="102" customFormat="1" x14ac:dyDescent="0.5">
      <c r="A805" s="101"/>
      <c r="B805" s="101"/>
      <c r="D805" s="103"/>
      <c r="F805" s="129"/>
      <c r="G805" s="91"/>
    </row>
    <row r="806" spans="1:7" s="102" customFormat="1" x14ac:dyDescent="0.5">
      <c r="A806" s="101"/>
      <c r="B806" s="101"/>
      <c r="D806" s="103"/>
      <c r="F806" s="129"/>
      <c r="G806" s="91"/>
    </row>
    <row r="807" spans="1:7" s="102" customFormat="1" x14ac:dyDescent="0.5">
      <c r="A807" s="101"/>
      <c r="B807" s="101"/>
      <c r="D807" s="103"/>
      <c r="F807" s="129"/>
      <c r="G807" s="91"/>
    </row>
    <row r="808" spans="1:7" s="102" customFormat="1" x14ac:dyDescent="0.5">
      <c r="A808" s="101"/>
      <c r="B808" s="101"/>
      <c r="D808" s="103"/>
      <c r="F808" s="129"/>
      <c r="G808" s="91"/>
    </row>
    <row r="809" spans="1:7" s="102" customFormat="1" x14ac:dyDescent="0.5">
      <c r="A809" s="101"/>
      <c r="B809" s="101"/>
      <c r="D809" s="103"/>
      <c r="F809" s="129"/>
      <c r="G809" s="91"/>
    </row>
    <row r="810" spans="1:7" s="102" customFormat="1" x14ac:dyDescent="0.5">
      <c r="A810" s="101"/>
      <c r="B810" s="101"/>
      <c r="D810" s="103"/>
      <c r="F810" s="129"/>
      <c r="G810" s="91"/>
    </row>
    <row r="811" spans="1:7" s="102" customFormat="1" x14ac:dyDescent="0.5">
      <c r="A811" s="101"/>
      <c r="B811" s="101"/>
      <c r="D811" s="103"/>
      <c r="F811" s="129"/>
      <c r="G811" s="91"/>
    </row>
    <row r="812" spans="1:7" s="102" customFormat="1" x14ac:dyDescent="0.5">
      <c r="A812" s="101"/>
      <c r="B812" s="101"/>
      <c r="D812" s="103"/>
      <c r="F812" s="129"/>
      <c r="G812" s="91"/>
    </row>
    <row r="813" spans="1:7" s="102" customFormat="1" x14ac:dyDescent="0.5">
      <c r="A813" s="101"/>
      <c r="B813" s="101"/>
      <c r="D813" s="103"/>
      <c r="F813" s="129"/>
      <c r="G813" s="91"/>
    </row>
    <row r="814" spans="1:7" s="102" customFormat="1" x14ac:dyDescent="0.5">
      <c r="A814" s="101"/>
      <c r="B814" s="101"/>
      <c r="D814" s="103"/>
      <c r="F814" s="129"/>
      <c r="G814" s="91"/>
    </row>
    <row r="815" spans="1:7" s="102" customFormat="1" x14ac:dyDescent="0.5">
      <c r="A815" s="101"/>
      <c r="B815" s="101"/>
      <c r="D815" s="103"/>
      <c r="F815" s="129"/>
      <c r="G815" s="91"/>
    </row>
    <row r="816" spans="1:7" s="102" customFormat="1" x14ac:dyDescent="0.5">
      <c r="A816" s="101"/>
      <c r="B816" s="101"/>
      <c r="D816" s="103"/>
      <c r="F816" s="129"/>
      <c r="G816" s="91"/>
    </row>
    <row r="817" spans="1:7" s="102" customFormat="1" x14ac:dyDescent="0.5">
      <c r="A817" s="101"/>
      <c r="B817" s="101"/>
      <c r="D817" s="103"/>
      <c r="F817" s="129"/>
      <c r="G817" s="91"/>
    </row>
    <row r="818" spans="1:7" s="102" customFormat="1" x14ac:dyDescent="0.5">
      <c r="A818" s="101"/>
      <c r="B818" s="101"/>
      <c r="D818" s="103"/>
      <c r="F818" s="129"/>
      <c r="G818" s="91"/>
    </row>
    <row r="819" spans="1:7" s="102" customFormat="1" x14ac:dyDescent="0.5">
      <c r="A819" s="101"/>
      <c r="B819" s="101"/>
      <c r="D819" s="103"/>
      <c r="F819" s="129"/>
      <c r="G819" s="91"/>
    </row>
    <row r="820" spans="1:7" s="102" customFormat="1" x14ac:dyDescent="0.5">
      <c r="A820" s="101"/>
      <c r="B820" s="101"/>
      <c r="D820" s="103"/>
      <c r="F820" s="129"/>
      <c r="G820" s="91"/>
    </row>
    <row r="821" spans="1:7" s="102" customFormat="1" x14ac:dyDescent="0.5">
      <c r="A821" s="101"/>
      <c r="B821" s="101"/>
      <c r="D821" s="103"/>
      <c r="F821" s="129"/>
      <c r="G821" s="91"/>
    </row>
    <row r="822" spans="1:7" s="102" customFormat="1" x14ac:dyDescent="0.5">
      <c r="A822" s="101"/>
      <c r="B822" s="101"/>
      <c r="D822" s="103"/>
      <c r="F822" s="129"/>
      <c r="G822" s="91"/>
    </row>
    <row r="823" spans="1:7" s="102" customFormat="1" x14ac:dyDescent="0.5">
      <c r="A823" s="101"/>
      <c r="B823" s="101"/>
      <c r="D823" s="103"/>
      <c r="F823" s="129"/>
      <c r="G823" s="91"/>
    </row>
    <row r="824" spans="1:7" s="102" customFormat="1" x14ac:dyDescent="0.5">
      <c r="A824" s="101"/>
      <c r="B824" s="101"/>
      <c r="D824" s="103"/>
      <c r="F824" s="129"/>
      <c r="G824" s="91"/>
    </row>
    <row r="825" spans="1:7" s="102" customFormat="1" x14ac:dyDescent="0.5">
      <c r="A825" s="101"/>
      <c r="B825" s="101"/>
      <c r="D825" s="103"/>
      <c r="F825" s="129"/>
      <c r="G825" s="91"/>
    </row>
    <row r="826" spans="1:7" s="102" customFormat="1" x14ac:dyDescent="0.5">
      <c r="A826" s="101"/>
      <c r="B826" s="101"/>
      <c r="D826" s="103"/>
      <c r="F826" s="129"/>
      <c r="G826" s="91"/>
    </row>
    <row r="827" spans="1:7" s="102" customFormat="1" x14ac:dyDescent="0.5">
      <c r="A827" s="101"/>
      <c r="B827" s="101"/>
      <c r="D827" s="103"/>
      <c r="F827" s="129"/>
      <c r="G827" s="91"/>
    </row>
    <row r="828" spans="1:7" s="102" customFormat="1" x14ac:dyDescent="0.5">
      <c r="A828" s="101"/>
      <c r="B828" s="101"/>
      <c r="D828" s="103"/>
      <c r="F828" s="129"/>
      <c r="G828" s="91"/>
    </row>
    <row r="829" spans="1:7" s="102" customFormat="1" x14ac:dyDescent="0.5">
      <c r="A829" s="101"/>
      <c r="B829" s="101"/>
      <c r="D829" s="103"/>
      <c r="F829" s="129"/>
      <c r="G829" s="91"/>
    </row>
    <row r="830" spans="1:7" s="102" customFormat="1" x14ac:dyDescent="0.5">
      <c r="A830" s="101"/>
      <c r="B830" s="101"/>
      <c r="D830" s="103"/>
      <c r="F830" s="129"/>
      <c r="G830" s="91"/>
    </row>
    <row r="831" spans="1:7" s="102" customFormat="1" x14ac:dyDescent="0.5">
      <c r="A831" s="101"/>
      <c r="B831" s="101"/>
      <c r="D831" s="103"/>
      <c r="F831" s="129"/>
      <c r="G831" s="91"/>
    </row>
    <row r="832" spans="1:7" s="102" customFormat="1" x14ac:dyDescent="0.5">
      <c r="A832" s="101"/>
      <c r="B832" s="101"/>
      <c r="D832" s="103"/>
      <c r="F832" s="129"/>
      <c r="G832" s="91"/>
    </row>
    <row r="833" spans="1:7" s="102" customFormat="1" x14ac:dyDescent="0.5">
      <c r="A833" s="101"/>
      <c r="B833" s="101"/>
      <c r="D833" s="103"/>
      <c r="F833" s="129"/>
      <c r="G833" s="91"/>
    </row>
    <row r="834" spans="1:7" s="102" customFormat="1" x14ac:dyDescent="0.5">
      <c r="A834" s="101"/>
      <c r="B834" s="101"/>
      <c r="D834" s="103"/>
      <c r="F834" s="129"/>
      <c r="G834" s="91"/>
    </row>
    <row r="835" spans="1:7" s="102" customFormat="1" x14ac:dyDescent="0.5">
      <c r="A835" s="101"/>
      <c r="B835" s="101"/>
      <c r="D835" s="103"/>
      <c r="F835" s="129"/>
      <c r="G835" s="91"/>
    </row>
    <row r="836" spans="1:7" s="102" customFormat="1" x14ac:dyDescent="0.5">
      <c r="A836" s="101"/>
      <c r="B836" s="101"/>
      <c r="D836" s="103"/>
      <c r="F836" s="129"/>
      <c r="G836" s="91"/>
    </row>
    <row r="837" spans="1:7" s="102" customFormat="1" x14ac:dyDescent="0.5">
      <c r="A837" s="101"/>
      <c r="B837" s="101"/>
      <c r="D837" s="103"/>
      <c r="F837" s="129"/>
      <c r="G837" s="91"/>
    </row>
    <row r="838" spans="1:7" s="102" customFormat="1" x14ac:dyDescent="0.5">
      <c r="A838" s="101"/>
      <c r="B838" s="101"/>
      <c r="D838" s="103"/>
      <c r="F838" s="129"/>
      <c r="G838" s="91"/>
    </row>
    <row r="839" spans="1:7" s="102" customFormat="1" x14ac:dyDescent="0.5">
      <c r="A839" s="101"/>
      <c r="B839" s="101"/>
      <c r="D839" s="103"/>
      <c r="F839" s="129"/>
      <c r="G839" s="91"/>
    </row>
    <row r="840" spans="1:7" s="102" customFormat="1" x14ac:dyDescent="0.5">
      <c r="A840" s="101"/>
      <c r="B840" s="101"/>
      <c r="D840" s="103"/>
      <c r="F840" s="129"/>
      <c r="G840" s="91"/>
    </row>
    <row r="841" spans="1:7" s="102" customFormat="1" x14ac:dyDescent="0.5">
      <c r="A841" s="101"/>
      <c r="B841" s="101"/>
      <c r="D841" s="103"/>
      <c r="F841" s="129"/>
      <c r="G841" s="91"/>
    </row>
    <row r="842" spans="1:7" s="102" customFormat="1" x14ac:dyDescent="0.5">
      <c r="A842" s="101"/>
      <c r="B842" s="101"/>
      <c r="D842" s="103"/>
      <c r="F842" s="129"/>
      <c r="G842" s="91"/>
    </row>
    <row r="843" spans="1:7" s="102" customFormat="1" x14ac:dyDescent="0.5">
      <c r="A843" s="101"/>
      <c r="B843" s="101"/>
      <c r="D843" s="103"/>
      <c r="F843" s="129"/>
      <c r="G843" s="91"/>
    </row>
    <row r="844" spans="1:7" s="102" customFormat="1" x14ac:dyDescent="0.5">
      <c r="A844" s="101"/>
      <c r="B844" s="101"/>
      <c r="D844" s="103"/>
      <c r="F844" s="129"/>
      <c r="G844" s="91"/>
    </row>
    <row r="845" spans="1:7" s="102" customFormat="1" x14ac:dyDescent="0.5">
      <c r="A845" s="101"/>
      <c r="B845" s="101"/>
      <c r="D845" s="103"/>
      <c r="F845" s="129"/>
      <c r="G845" s="91"/>
    </row>
    <row r="846" spans="1:7" s="102" customFormat="1" x14ac:dyDescent="0.5">
      <c r="A846" s="101"/>
      <c r="B846" s="101"/>
      <c r="D846" s="103"/>
      <c r="F846" s="129"/>
      <c r="G846" s="91"/>
    </row>
    <row r="847" spans="1:7" s="102" customFormat="1" x14ac:dyDescent="0.5">
      <c r="A847" s="101"/>
      <c r="B847" s="101"/>
      <c r="D847" s="103"/>
      <c r="F847" s="129"/>
      <c r="G847" s="91"/>
    </row>
    <row r="848" spans="1:7" s="102" customFormat="1" x14ac:dyDescent="0.5">
      <c r="A848" s="101"/>
      <c r="B848" s="101"/>
      <c r="D848" s="103"/>
      <c r="F848" s="129"/>
      <c r="G848" s="91"/>
    </row>
    <row r="849" spans="1:7" s="102" customFormat="1" x14ac:dyDescent="0.5">
      <c r="A849" s="101"/>
      <c r="B849" s="101"/>
      <c r="D849" s="103"/>
      <c r="F849" s="129"/>
      <c r="G849" s="91"/>
    </row>
    <row r="850" spans="1:7" s="102" customFormat="1" x14ac:dyDescent="0.5">
      <c r="A850" s="101"/>
      <c r="B850" s="101"/>
      <c r="D850" s="103"/>
      <c r="F850" s="129"/>
      <c r="G850" s="91"/>
    </row>
    <row r="851" spans="1:7" s="102" customFormat="1" x14ac:dyDescent="0.5">
      <c r="A851" s="101"/>
      <c r="B851" s="101"/>
      <c r="D851" s="103"/>
      <c r="F851" s="129"/>
      <c r="G851" s="91"/>
    </row>
    <row r="852" spans="1:7" s="102" customFormat="1" x14ac:dyDescent="0.5">
      <c r="A852" s="101"/>
      <c r="B852" s="101"/>
      <c r="D852" s="103"/>
      <c r="F852" s="129"/>
      <c r="G852" s="91"/>
    </row>
    <row r="853" spans="1:7" s="102" customFormat="1" x14ac:dyDescent="0.5">
      <c r="A853" s="101"/>
      <c r="B853" s="101"/>
      <c r="D853" s="103"/>
      <c r="F853" s="129"/>
      <c r="G853" s="91"/>
    </row>
    <row r="854" spans="1:7" s="102" customFormat="1" x14ac:dyDescent="0.5">
      <c r="A854" s="101"/>
      <c r="B854" s="101"/>
      <c r="D854" s="103"/>
      <c r="F854" s="129"/>
      <c r="G854" s="91"/>
    </row>
    <row r="855" spans="1:7" s="102" customFormat="1" x14ac:dyDescent="0.5">
      <c r="A855" s="101"/>
      <c r="B855" s="101"/>
      <c r="D855" s="103"/>
      <c r="F855" s="129"/>
      <c r="G855" s="91"/>
    </row>
    <row r="856" spans="1:7" s="102" customFormat="1" x14ac:dyDescent="0.5">
      <c r="A856" s="101"/>
      <c r="B856" s="101"/>
      <c r="D856" s="103"/>
      <c r="F856" s="129"/>
      <c r="G856" s="91"/>
    </row>
    <row r="857" spans="1:7" s="102" customFormat="1" x14ac:dyDescent="0.5">
      <c r="A857" s="101"/>
      <c r="B857" s="101"/>
      <c r="D857" s="103"/>
      <c r="F857" s="129"/>
      <c r="G857" s="91"/>
    </row>
    <row r="858" spans="1:7" s="102" customFormat="1" x14ac:dyDescent="0.5">
      <c r="A858" s="101"/>
      <c r="B858" s="101"/>
      <c r="D858" s="103"/>
      <c r="F858" s="129"/>
      <c r="G858" s="91"/>
    </row>
    <row r="859" spans="1:7" s="102" customFormat="1" x14ac:dyDescent="0.5">
      <c r="A859" s="101"/>
      <c r="B859" s="101"/>
      <c r="D859" s="103"/>
      <c r="F859" s="129"/>
      <c r="G859" s="91"/>
    </row>
    <row r="860" spans="1:7" s="102" customFormat="1" x14ac:dyDescent="0.5">
      <c r="A860" s="101"/>
      <c r="B860" s="101"/>
      <c r="D860" s="103"/>
      <c r="F860" s="129"/>
      <c r="G860" s="91"/>
    </row>
    <row r="861" spans="1:7" s="102" customFormat="1" x14ac:dyDescent="0.5">
      <c r="A861" s="101"/>
      <c r="B861" s="101"/>
      <c r="D861" s="103"/>
      <c r="F861" s="129"/>
      <c r="G861" s="91"/>
    </row>
    <row r="862" spans="1:7" s="102" customFormat="1" x14ac:dyDescent="0.5">
      <c r="A862" s="101"/>
      <c r="B862" s="101"/>
      <c r="D862" s="103"/>
      <c r="F862" s="129"/>
      <c r="G862" s="91"/>
    </row>
    <row r="863" spans="1:7" s="102" customFormat="1" x14ac:dyDescent="0.5">
      <c r="A863" s="101"/>
      <c r="B863" s="101"/>
      <c r="D863" s="103"/>
      <c r="F863" s="129"/>
      <c r="G863" s="91"/>
    </row>
    <row r="864" spans="1:7" s="102" customFormat="1" x14ac:dyDescent="0.5">
      <c r="A864" s="101"/>
      <c r="B864" s="101"/>
      <c r="D864" s="103"/>
      <c r="F864" s="129"/>
      <c r="G864" s="91"/>
    </row>
    <row r="865" spans="1:7" s="102" customFormat="1" x14ac:dyDescent="0.5">
      <c r="A865" s="101"/>
      <c r="B865" s="101"/>
      <c r="D865" s="103"/>
      <c r="F865" s="129"/>
      <c r="G865" s="91"/>
    </row>
    <row r="866" spans="1:7" s="102" customFormat="1" x14ac:dyDescent="0.5">
      <c r="A866" s="101"/>
      <c r="B866" s="101"/>
      <c r="D866" s="103"/>
      <c r="F866" s="129"/>
      <c r="G866" s="91"/>
    </row>
    <row r="867" spans="1:7" s="102" customFormat="1" x14ac:dyDescent="0.5">
      <c r="A867" s="101"/>
      <c r="B867" s="101"/>
      <c r="D867" s="103"/>
      <c r="F867" s="129"/>
      <c r="G867" s="91"/>
    </row>
    <row r="868" spans="1:7" s="102" customFormat="1" x14ac:dyDescent="0.5">
      <c r="A868" s="101"/>
      <c r="B868" s="101"/>
      <c r="D868" s="103"/>
      <c r="F868" s="129"/>
      <c r="G868" s="91"/>
    </row>
    <row r="869" spans="1:7" s="102" customFormat="1" x14ac:dyDescent="0.5">
      <c r="A869" s="101"/>
      <c r="B869" s="101"/>
      <c r="D869" s="103"/>
      <c r="F869" s="129"/>
      <c r="G869" s="91"/>
    </row>
    <row r="870" spans="1:7" s="102" customFormat="1" x14ac:dyDescent="0.5">
      <c r="A870" s="101"/>
      <c r="B870" s="101"/>
      <c r="D870" s="103"/>
      <c r="F870" s="129"/>
      <c r="G870" s="91"/>
    </row>
    <row r="871" spans="1:7" s="102" customFormat="1" x14ac:dyDescent="0.5">
      <c r="A871" s="101"/>
      <c r="B871" s="101"/>
      <c r="D871" s="103"/>
      <c r="F871" s="129"/>
      <c r="G871" s="91"/>
    </row>
    <row r="872" spans="1:7" s="102" customFormat="1" x14ac:dyDescent="0.5">
      <c r="A872" s="101"/>
      <c r="B872" s="101"/>
      <c r="D872" s="103"/>
      <c r="F872" s="129"/>
      <c r="G872" s="91"/>
    </row>
    <row r="873" spans="1:7" s="102" customFormat="1" x14ac:dyDescent="0.5">
      <c r="A873" s="101"/>
      <c r="B873" s="101"/>
      <c r="D873" s="103"/>
      <c r="F873" s="129"/>
      <c r="G873" s="91"/>
    </row>
    <row r="874" spans="1:7" s="102" customFormat="1" x14ac:dyDescent="0.5">
      <c r="A874" s="101"/>
      <c r="B874" s="101"/>
      <c r="D874" s="103"/>
      <c r="F874" s="129"/>
      <c r="G874" s="91"/>
    </row>
    <row r="875" spans="1:7" s="102" customFormat="1" x14ac:dyDescent="0.5">
      <c r="A875" s="101"/>
      <c r="B875" s="101"/>
      <c r="D875" s="103"/>
      <c r="F875" s="129"/>
      <c r="G875" s="91"/>
    </row>
    <row r="876" spans="1:7" s="102" customFormat="1" x14ac:dyDescent="0.5">
      <c r="A876" s="101"/>
      <c r="B876" s="101"/>
      <c r="D876" s="103"/>
      <c r="F876" s="129"/>
      <c r="G876" s="91"/>
    </row>
    <row r="877" spans="1:7" s="102" customFormat="1" x14ac:dyDescent="0.5">
      <c r="A877" s="101"/>
      <c r="B877" s="101"/>
      <c r="D877" s="103"/>
      <c r="F877" s="129"/>
      <c r="G877" s="91"/>
    </row>
    <row r="878" spans="1:7" s="102" customFormat="1" x14ac:dyDescent="0.5">
      <c r="A878" s="101"/>
      <c r="B878" s="101"/>
      <c r="D878" s="103"/>
      <c r="F878" s="129"/>
      <c r="G878" s="91"/>
    </row>
    <row r="879" spans="1:7" s="102" customFormat="1" x14ac:dyDescent="0.5">
      <c r="A879" s="101"/>
      <c r="B879" s="101"/>
      <c r="D879" s="103"/>
      <c r="F879" s="129"/>
      <c r="G879" s="91"/>
    </row>
    <row r="880" spans="1:7" s="102" customFormat="1" x14ac:dyDescent="0.5">
      <c r="A880" s="101"/>
      <c r="B880" s="101"/>
      <c r="D880" s="103"/>
      <c r="F880" s="129"/>
      <c r="G880" s="91"/>
    </row>
    <row r="881" spans="1:7" s="102" customFormat="1" x14ac:dyDescent="0.5">
      <c r="A881" s="101"/>
      <c r="B881" s="101"/>
      <c r="D881" s="103"/>
      <c r="F881" s="129"/>
      <c r="G881" s="91"/>
    </row>
    <row r="882" spans="1:7" s="102" customFormat="1" x14ac:dyDescent="0.5">
      <c r="A882" s="101"/>
      <c r="B882" s="101"/>
      <c r="D882" s="103"/>
      <c r="F882" s="129"/>
      <c r="G882" s="91"/>
    </row>
    <row r="883" spans="1:7" s="102" customFormat="1" x14ac:dyDescent="0.5">
      <c r="A883" s="101"/>
      <c r="B883" s="101"/>
      <c r="D883" s="103"/>
      <c r="F883" s="129"/>
      <c r="G883" s="91"/>
    </row>
    <row r="884" spans="1:7" s="102" customFormat="1" x14ac:dyDescent="0.5">
      <c r="A884" s="101"/>
      <c r="B884" s="101"/>
      <c r="D884" s="103"/>
      <c r="F884" s="129"/>
      <c r="G884" s="91"/>
    </row>
    <row r="885" spans="1:7" s="102" customFormat="1" x14ac:dyDescent="0.5">
      <c r="A885" s="101"/>
      <c r="B885" s="101"/>
      <c r="D885" s="103"/>
      <c r="F885" s="129"/>
      <c r="G885" s="91"/>
    </row>
    <row r="886" spans="1:7" s="102" customFormat="1" x14ac:dyDescent="0.5">
      <c r="A886" s="101"/>
      <c r="B886" s="101"/>
      <c r="D886" s="103"/>
      <c r="F886" s="129"/>
      <c r="G886" s="91"/>
    </row>
    <row r="887" spans="1:7" s="102" customFormat="1" x14ac:dyDescent="0.5">
      <c r="A887" s="101"/>
      <c r="B887" s="101"/>
      <c r="D887" s="103"/>
      <c r="F887" s="129"/>
      <c r="G887" s="91"/>
    </row>
    <row r="888" spans="1:7" s="102" customFormat="1" x14ac:dyDescent="0.5">
      <c r="A888" s="101"/>
      <c r="B888" s="101"/>
      <c r="D888" s="103"/>
      <c r="F888" s="129"/>
      <c r="G888" s="91"/>
    </row>
    <row r="889" spans="1:7" s="102" customFormat="1" x14ac:dyDescent="0.5">
      <c r="A889" s="101"/>
      <c r="B889" s="101"/>
      <c r="D889" s="103"/>
      <c r="F889" s="129"/>
      <c r="G889" s="91"/>
    </row>
    <row r="890" spans="1:7" s="102" customFormat="1" x14ac:dyDescent="0.5">
      <c r="A890" s="101"/>
      <c r="B890" s="101"/>
      <c r="D890" s="103"/>
      <c r="F890" s="129"/>
      <c r="G890" s="91"/>
    </row>
    <row r="891" spans="1:7" s="102" customFormat="1" x14ac:dyDescent="0.5">
      <c r="A891" s="101"/>
      <c r="B891" s="101"/>
      <c r="D891" s="103"/>
      <c r="F891" s="129"/>
      <c r="G891" s="91"/>
    </row>
    <row r="892" spans="1:7" s="102" customFormat="1" x14ac:dyDescent="0.5">
      <c r="A892" s="101"/>
      <c r="B892" s="101"/>
      <c r="D892" s="103"/>
      <c r="F892" s="129"/>
      <c r="G892" s="91"/>
    </row>
    <row r="893" spans="1:7" s="102" customFormat="1" x14ac:dyDescent="0.5">
      <c r="A893" s="101"/>
      <c r="B893" s="101"/>
      <c r="D893" s="103"/>
      <c r="F893" s="129"/>
      <c r="G893" s="91"/>
    </row>
    <row r="894" spans="1:7" s="102" customFormat="1" x14ac:dyDescent="0.5">
      <c r="A894" s="101"/>
      <c r="B894" s="101"/>
      <c r="D894" s="103"/>
      <c r="F894" s="129"/>
      <c r="G894" s="91"/>
    </row>
    <row r="895" spans="1:7" s="102" customFormat="1" x14ac:dyDescent="0.5">
      <c r="A895" s="101"/>
      <c r="B895" s="101"/>
      <c r="D895" s="103"/>
      <c r="F895" s="129"/>
      <c r="G895" s="91"/>
    </row>
    <row r="896" spans="1:7" s="102" customFormat="1" x14ac:dyDescent="0.5">
      <c r="A896" s="101"/>
      <c r="B896" s="101"/>
      <c r="D896" s="103"/>
      <c r="F896" s="129"/>
      <c r="G896" s="91"/>
    </row>
    <row r="897" spans="1:7" s="102" customFormat="1" x14ac:dyDescent="0.5">
      <c r="A897" s="101"/>
      <c r="B897" s="101"/>
      <c r="D897" s="103"/>
      <c r="F897" s="129"/>
      <c r="G897" s="91"/>
    </row>
    <row r="898" spans="1:7" s="102" customFormat="1" x14ac:dyDescent="0.5">
      <c r="A898" s="101"/>
      <c r="B898" s="101"/>
      <c r="D898" s="103"/>
      <c r="F898" s="129"/>
      <c r="G898" s="91"/>
    </row>
    <row r="899" spans="1:7" s="102" customFormat="1" x14ac:dyDescent="0.5">
      <c r="A899" s="101"/>
      <c r="B899" s="101"/>
      <c r="D899" s="103"/>
      <c r="F899" s="129"/>
      <c r="G899" s="91"/>
    </row>
    <row r="900" spans="1:7" s="102" customFormat="1" x14ac:dyDescent="0.5">
      <c r="A900" s="101"/>
      <c r="B900" s="101"/>
      <c r="D900" s="103"/>
      <c r="F900" s="129"/>
      <c r="G900" s="91"/>
    </row>
    <row r="901" spans="1:7" s="102" customFormat="1" x14ac:dyDescent="0.5">
      <c r="A901" s="101"/>
      <c r="B901" s="101"/>
      <c r="D901" s="103"/>
      <c r="F901" s="129"/>
      <c r="G901" s="91"/>
    </row>
    <row r="902" spans="1:7" s="102" customFormat="1" x14ac:dyDescent="0.5">
      <c r="A902" s="101"/>
      <c r="B902" s="101"/>
      <c r="D902" s="103"/>
      <c r="F902" s="129"/>
      <c r="G902" s="91"/>
    </row>
    <row r="903" spans="1:7" s="102" customFormat="1" x14ac:dyDescent="0.5">
      <c r="A903" s="101"/>
      <c r="B903" s="101"/>
      <c r="D903" s="103"/>
      <c r="F903" s="129"/>
      <c r="G903" s="91"/>
    </row>
    <row r="904" spans="1:7" s="102" customFormat="1" x14ac:dyDescent="0.5">
      <c r="A904" s="101"/>
      <c r="B904" s="101"/>
      <c r="D904" s="103"/>
      <c r="F904" s="129"/>
      <c r="G904" s="91"/>
    </row>
    <row r="905" spans="1:7" s="102" customFormat="1" x14ac:dyDescent="0.5">
      <c r="A905" s="101"/>
      <c r="B905" s="101"/>
      <c r="D905" s="103"/>
      <c r="F905" s="129"/>
      <c r="G905" s="91"/>
    </row>
    <row r="906" spans="1:7" s="102" customFormat="1" x14ac:dyDescent="0.5">
      <c r="A906" s="101"/>
      <c r="B906" s="101"/>
      <c r="D906" s="103"/>
      <c r="F906" s="129"/>
      <c r="G906" s="91"/>
    </row>
    <row r="907" spans="1:7" s="102" customFormat="1" x14ac:dyDescent="0.5">
      <c r="A907" s="101"/>
      <c r="B907" s="101"/>
      <c r="D907" s="103"/>
      <c r="F907" s="129"/>
      <c r="G907" s="91"/>
    </row>
    <row r="908" spans="1:7" s="102" customFormat="1" x14ac:dyDescent="0.5">
      <c r="A908" s="101"/>
      <c r="B908" s="101"/>
      <c r="D908" s="103"/>
      <c r="F908" s="129"/>
      <c r="G908" s="91"/>
    </row>
    <row r="909" spans="1:7" s="102" customFormat="1" x14ac:dyDescent="0.5">
      <c r="A909" s="101"/>
      <c r="B909" s="101"/>
      <c r="D909" s="103"/>
      <c r="F909" s="129"/>
      <c r="G909" s="91"/>
    </row>
    <row r="910" spans="1:7" s="102" customFormat="1" x14ac:dyDescent="0.5">
      <c r="A910" s="101"/>
      <c r="B910" s="101"/>
      <c r="D910" s="103"/>
      <c r="F910" s="129"/>
      <c r="G910" s="91"/>
    </row>
    <row r="911" spans="1:7" s="102" customFormat="1" x14ac:dyDescent="0.5">
      <c r="A911" s="101"/>
      <c r="B911" s="101"/>
      <c r="D911" s="103"/>
      <c r="F911" s="129"/>
      <c r="G911" s="91"/>
    </row>
    <row r="912" spans="1:7" s="102" customFormat="1" x14ac:dyDescent="0.5">
      <c r="A912" s="101"/>
      <c r="B912" s="101"/>
      <c r="D912" s="103"/>
      <c r="F912" s="129"/>
      <c r="G912" s="91"/>
    </row>
    <row r="913" spans="1:7" s="102" customFormat="1" x14ac:dyDescent="0.5">
      <c r="A913" s="101"/>
      <c r="B913" s="101"/>
      <c r="D913" s="103"/>
      <c r="F913" s="129"/>
      <c r="G913" s="91"/>
    </row>
    <row r="914" spans="1:7" s="102" customFormat="1" x14ac:dyDescent="0.5">
      <c r="A914" s="101"/>
      <c r="B914" s="101"/>
      <c r="D914" s="103"/>
      <c r="F914" s="129"/>
      <c r="G914" s="91"/>
    </row>
    <row r="915" spans="1:7" s="102" customFormat="1" x14ac:dyDescent="0.5">
      <c r="A915" s="101"/>
      <c r="B915" s="101"/>
      <c r="D915" s="103"/>
      <c r="F915" s="129"/>
      <c r="G915" s="91"/>
    </row>
    <row r="916" spans="1:7" s="102" customFormat="1" x14ac:dyDescent="0.5">
      <c r="A916" s="101"/>
      <c r="B916" s="101"/>
      <c r="D916" s="103"/>
      <c r="F916" s="129"/>
      <c r="G916" s="91"/>
    </row>
    <row r="917" spans="1:7" s="102" customFormat="1" x14ac:dyDescent="0.5">
      <c r="A917" s="101"/>
      <c r="B917" s="101"/>
      <c r="D917" s="103"/>
      <c r="F917" s="129"/>
      <c r="G917" s="91"/>
    </row>
    <row r="918" spans="1:7" s="102" customFormat="1" x14ac:dyDescent="0.5">
      <c r="A918" s="101"/>
      <c r="B918" s="101"/>
      <c r="D918" s="103"/>
      <c r="F918" s="129"/>
      <c r="G918" s="91"/>
    </row>
    <row r="919" spans="1:7" s="102" customFormat="1" x14ac:dyDescent="0.5">
      <c r="A919" s="101"/>
      <c r="B919" s="101"/>
      <c r="D919" s="103"/>
      <c r="F919" s="129"/>
      <c r="G919" s="91"/>
    </row>
  </sheetData>
  <mergeCells count="4">
    <mergeCell ref="A1:F1"/>
    <mergeCell ref="A2:F2"/>
    <mergeCell ref="A3:F3"/>
    <mergeCell ref="A4:F4"/>
  </mergeCells>
  <pageMargins left="0.39370078740157499" right="0" top="0.484251969" bottom="0.234251969" header="0.511811023622047" footer="0.51181102362204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222"/>
  <sheetViews>
    <sheetView topLeftCell="A31" workbookViewId="0">
      <selection activeCell="D6" sqref="D6"/>
    </sheetView>
  </sheetViews>
  <sheetFormatPr defaultRowHeight="21.75" x14ac:dyDescent="0.45"/>
  <cols>
    <col min="1" max="1" width="5.4375" style="120" customWidth="1"/>
    <col min="2" max="2" width="30.56640625" style="120" customWidth="1"/>
    <col min="3" max="3" width="15.13671875" style="120" customWidth="1"/>
    <col min="4" max="4" width="21.45703125" style="120" customWidth="1"/>
    <col min="5" max="5" width="13.9609375" style="123" customWidth="1"/>
    <col min="6" max="6" width="13.9609375" style="120" customWidth="1"/>
    <col min="7" max="10" width="9.109375" style="120"/>
    <col min="11" max="11" width="23.80859375" style="120" customWidth="1"/>
    <col min="12" max="256" width="9.109375" style="120"/>
    <col min="257" max="257" width="5.4375" style="120" customWidth="1"/>
    <col min="258" max="258" width="30.56640625" style="120" customWidth="1"/>
    <col min="259" max="259" width="16.45703125" style="120" customWidth="1"/>
    <col min="260" max="260" width="21.45703125" style="120" customWidth="1"/>
    <col min="261" max="261" width="17.6328125" style="120" customWidth="1"/>
    <col min="262" max="266" width="9.109375" style="120"/>
    <col min="267" max="267" width="23.80859375" style="120" customWidth="1"/>
    <col min="268" max="512" width="9.109375" style="120"/>
    <col min="513" max="513" width="5.4375" style="120" customWidth="1"/>
    <col min="514" max="514" width="30.56640625" style="120" customWidth="1"/>
    <col min="515" max="515" width="16.45703125" style="120" customWidth="1"/>
    <col min="516" max="516" width="21.45703125" style="120" customWidth="1"/>
    <col min="517" max="517" width="17.6328125" style="120" customWidth="1"/>
    <col min="518" max="522" width="9.109375" style="120"/>
    <col min="523" max="523" width="23.80859375" style="120" customWidth="1"/>
    <col min="524" max="768" width="9.109375" style="120"/>
    <col min="769" max="769" width="5.4375" style="120" customWidth="1"/>
    <col min="770" max="770" width="30.56640625" style="120" customWidth="1"/>
    <col min="771" max="771" width="16.45703125" style="120" customWidth="1"/>
    <col min="772" max="772" width="21.45703125" style="120" customWidth="1"/>
    <col min="773" max="773" width="17.6328125" style="120" customWidth="1"/>
    <col min="774" max="778" width="9.109375" style="120"/>
    <col min="779" max="779" width="23.80859375" style="120" customWidth="1"/>
    <col min="780" max="1024" width="9.109375" style="120"/>
    <col min="1025" max="1025" width="5.4375" style="120" customWidth="1"/>
    <col min="1026" max="1026" width="30.56640625" style="120" customWidth="1"/>
    <col min="1027" max="1027" width="16.45703125" style="120" customWidth="1"/>
    <col min="1028" max="1028" width="21.45703125" style="120" customWidth="1"/>
    <col min="1029" max="1029" width="17.6328125" style="120" customWidth="1"/>
    <col min="1030" max="1034" width="9.109375" style="120"/>
    <col min="1035" max="1035" width="23.80859375" style="120" customWidth="1"/>
    <col min="1036" max="1280" width="9.109375" style="120"/>
    <col min="1281" max="1281" width="5.4375" style="120" customWidth="1"/>
    <col min="1282" max="1282" width="30.56640625" style="120" customWidth="1"/>
    <col min="1283" max="1283" width="16.45703125" style="120" customWidth="1"/>
    <col min="1284" max="1284" width="21.45703125" style="120" customWidth="1"/>
    <col min="1285" max="1285" width="17.6328125" style="120" customWidth="1"/>
    <col min="1286" max="1290" width="9.109375" style="120"/>
    <col min="1291" max="1291" width="23.80859375" style="120" customWidth="1"/>
    <col min="1292" max="1536" width="9.109375" style="120"/>
    <col min="1537" max="1537" width="5.4375" style="120" customWidth="1"/>
    <col min="1538" max="1538" width="30.56640625" style="120" customWidth="1"/>
    <col min="1539" max="1539" width="16.45703125" style="120" customWidth="1"/>
    <col min="1540" max="1540" width="21.45703125" style="120" customWidth="1"/>
    <col min="1541" max="1541" width="17.6328125" style="120" customWidth="1"/>
    <col min="1542" max="1546" width="9.109375" style="120"/>
    <col min="1547" max="1547" width="23.80859375" style="120" customWidth="1"/>
    <col min="1548" max="1792" width="9.109375" style="120"/>
    <col min="1793" max="1793" width="5.4375" style="120" customWidth="1"/>
    <col min="1794" max="1794" width="30.56640625" style="120" customWidth="1"/>
    <col min="1795" max="1795" width="16.45703125" style="120" customWidth="1"/>
    <col min="1796" max="1796" width="21.45703125" style="120" customWidth="1"/>
    <col min="1797" max="1797" width="17.6328125" style="120" customWidth="1"/>
    <col min="1798" max="1802" width="9.109375" style="120"/>
    <col min="1803" max="1803" width="23.80859375" style="120" customWidth="1"/>
    <col min="1804" max="2048" width="9.109375" style="120"/>
    <col min="2049" max="2049" width="5.4375" style="120" customWidth="1"/>
    <col min="2050" max="2050" width="30.56640625" style="120" customWidth="1"/>
    <col min="2051" max="2051" width="16.45703125" style="120" customWidth="1"/>
    <col min="2052" max="2052" width="21.45703125" style="120" customWidth="1"/>
    <col min="2053" max="2053" width="17.6328125" style="120" customWidth="1"/>
    <col min="2054" max="2058" width="9.109375" style="120"/>
    <col min="2059" max="2059" width="23.80859375" style="120" customWidth="1"/>
    <col min="2060" max="2304" width="9.109375" style="120"/>
    <col min="2305" max="2305" width="5.4375" style="120" customWidth="1"/>
    <col min="2306" max="2306" width="30.56640625" style="120" customWidth="1"/>
    <col min="2307" max="2307" width="16.45703125" style="120" customWidth="1"/>
    <col min="2308" max="2308" width="21.45703125" style="120" customWidth="1"/>
    <col min="2309" max="2309" width="17.6328125" style="120" customWidth="1"/>
    <col min="2310" max="2314" width="9.109375" style="120"/>
    <col min="2315" max="2315" width="23.80859375" style="120" customWidth="1"/>
    <col min="2316" max="2560" width="9.109375" style="120"/>
    <col min="2561" max="2561" width="5.4375" style="120" customWidth="1"/>
    <col min="2562" max="2562" width="30.56640625" style="120" customWidth="1"/>
    <col min="2563" max="2563" width="16.45703125" style="120" customWidth="1"/>
    <col min="2564" max="2564" width="21.45703125" style="120" customWidth="1"/>
    <col min="2565" max="2565" width="17.6328125" style="120" customWidth="1"/>
    <col min="2566" max="2570" width="9.109375" style="120"/>
    <col min="2571" max="2571" width="23.80859375" style="120" customWidth="1"/>
    <col min="2572" max="2816" width="9.109375" style="120"/>
    <col min="2817" max="2817" width="5.4375" style="120" customWidth="1"/>
    <col min="2818" max="2818" width="30.56640625" style="120" customWidth="1"/>
    <col min="2819" max="2819" width="16.45703125" style="120" customWidth="1"/>
    <col min="2820" max="2820" width="21.45703125" style="120" customWidth="1"/>
    <col min="2821" max="2821" width="17.6328125" style="120" customWidth="1"/>
    <col min="2822" max="2826" width="9.109375" style="120"/>
    <col min="2827" max="2827" width="23.80859375" style="120" customWidth="1"/>
    <col min="2828" max="3072" width="9.109375" style="120"/>
    <col min="3073" max="3073" width="5.4375" style="120" customWidth="1"/>
    <col min="3074" max="3074" width="30.56640625" style="120" customWidth="1"/>
    <col min="3075" max="3075" width="16.45703125" style="120" customWidth="1"/>
    <col min="3076" max="3076" width="21.45703125" style="120" customWidth="1"/>
    <col min="3077" max="3077" width="17.6328125" style="120" customWidth="1"/>
    <col min="3078" max="3082" width="9.109375" style="120"/>
    <col min="3083" max="3083" width="23.80859375" style="120" customWidth="1"/>
    <col min="3084" max="3328" width="9.109375" style="120"/>
    <col min="3329" max="3329" width="5.4375" style="120" customWidth="1"/>
    <col min="3330" max="3330" width="30.56640625" style="120" customWidth="1"/>
    <col min="3331" max="3331" width="16.45703125" style="120" customWidth="1"/>
    <col min="3332" max="3332" width="21.45703125" style="120" customWidth="1"/>
    <col min="3333" max="3333" width="17.6328125" style="120" customWidth="1"/>
    <col min="3334" max="3338" width="9.109375" style="120"/>
    <col min="3339" max="3339" width="23.80859375" style="120" customWidth="1"/>
    <col min="3340" max="3584" width="9.109375" style="120"/>
    <col min="3585" max="3585" width="5.4375" style="120" customWidth="1"/>
    <col min="3586" max="3586" width="30.56640625" style="120" customWidth="1"/>
    <col min="3587" max="3587" width="16.45703125" style="120" customWidth="1"/>
    <col min="3588" max="3588" width="21.45703125" style="120" customWidth="1"/>
    <col min="3589" max="3589" width="17.6328125" style="120" customWidth="1"/>
    <col min="3590" max="3594" width="9.109375" style="120"/>
    <col min="3595" max="3595" width="23.80859375" style="120" customWidth="1"/>
    <col min="3596" max="3840" width="9.109375" style="120"/>
    <col min="3841" max="3841" width="5.4375" style="120" customWidth="1"/>
    <col min="3842" max="3842" width="30.56640625" style="120" customWidth="1"/>
    <col min="3843" max="3843" width="16.45703125" style="120" customWidth="1"/>
    <col min="3844" max="3844" width="21.45703125" style="120" customWidth="1"/>
    <col min="3845" max="3845" width="17.6328125" style="120" customWidth="1"/>
    <col min="3846" max="3850" width="9.109375" style="120"/>
    <col min="3851" max="3851" width="23.80859375" style="120" customWidth="1"/>
    <col min="3852" max="4096" width="9.109375" style="120"/>
    <col min="4097" max="4097" width="5.4375" style="120" customWidth="1"/>
    <col min="4098" max="4098" width="30.56640625" style="120" customWidth="1"/>
    <col min="4099" max="4099" width="16.45703125" style="120" customWidth="1"/>
    <col min="4100" max="4100" width="21.45703125" style="120" customWidth="1"/>
    <col min="4101" max="4101" width="17.6328125" style="120" customWidth="1"/>
    <col min="4102" max="4106" width="9.109375" style="120"/>
    <col min="4107" max="4107" width="23.80859375" style="120" customWidth="1"/>
    <col min="4108" max="4352" width="9.109375" style="120"/>
    <col min="4353" max="4353" width="5.4375" style="120" customWidth="1"/>
    <col min="4354" max="4354" width="30.56640625" style="120" customWidth="1"/>
    <col min="4355" max="4355" width="16.45703125" style="120" customWidth="1"/>
    <col min="4356" max="4356" width="21.45703125" style="120" customWidth="1"/>
    <col min="4357" max="4357" width="17.6328125" style="120" customWidth="1"/>
    <col min="4358" max="4362" width="9.109375" style="120"/>
    <col min="4363" max="4363" width="23.80859375" style="120" customWidth="1"/>
    <col min="4364" max="4608" width="9.109375" style="120"/>
    <col min="4609" max="4609" width="5.4375" style="120" customWidth="1"/>
    <col min="4610" max="4610" width="30.56640625" style="120" customWidth="1"/>
    <col min="4611" max="4611" width="16.45703125" style="120" customWidth="1"/>
    <col min="4612" max="4612" width="21.45703125" style="120" customWidth="1"/>
    <col min="4613" max="4613" width="17.6328125" style="120" customWidth="1"/>
    <col min="4614" max="4618" width="9.109375" style="120"/>
    <col min="4619" max="4619" width="23.80859375" style="120" customWidth="1"/>
    <col min="4620" max="4864" width="9.109375" style="120"/>
    <col min="4865" max="4865" width="5.4375" style="120" customWidth="1"/>
    <col min="4866" max="4866" width="30.56640625" style="120" customWidth="1"/>
    <col min="4867" max="4867" width="16.45703125" style="120" customWidth="1"/>
    <col min="4868" max="4868" width="21.45703125" style="120" customWidth="1"/>
    <col min="4869" max="4869" width="17.6328125" style="120" customWidth="1"/>
    <col min="4870" max="4874" width="9.109375" style="120"/>
    <col min="4875" max="4875" width="23.80859375" style="120" customWidth="1"/>
    <col min="4876" max="5120" width="9.109375" style="120"/>
    <col min="5121" max="5121" width="5.4375" style="120" customWidth="1"/>
    <col min="5122" max="5122" width="30.56640625" style="120" customWidth="1"/>
    <col min="5123" max="5123" width="16.45703125" style="120" customWidth="1"/>
    <col min="5124" max="5124" width="21.45703125" style="120" customWidth="1"/>
    <col min="5125" max="5125" width="17.6328125" style="120" customWidth="1"/>
    <col min="5126" max="5130" width="9.109375" style="120"/>
    <col min="5131" max="5131" width="23.80859375" style="120" customWidth="1"/>
    <col min="5132" max="5376" width="9.109375" style="120"/>
    <col min="5377" max="5377" width="5.4375" style="120" customWidth="1"/>
    <col min="5378" max="5378" width="30.56640625" style="120" customWidth="1"/>
    <col min="5379" max="5379" width="16.45703125" style="120" customWidth="1"/>
    <col min="5380" max="5380" width="21.45703125" style="120" customWidth="1"/>
    <col min="5381" max="5381" width="17.6328125" style="120" customWidth="1"/>
    <col min="5382" max="5386" width="9.109375" style="120"/>
    <col min="5387" max="5387" width="23.80859375" style="120" customWidth="1"/>
    <col min="5388" max="5632" width="9.109375" style="120"/>
    <col min="5633" max="5633" width="5.4375" style="120" customWidth="1"/>
    <col min="5634" max="5634" width="30.56640625" style="120" customWidth="1"/>
    <col min="5635" max="5635" width="16.45703125" style="120" customWidth="1"/>
    <col min="5636" max="5636" width="21.45703125" style="120" customWidth="1"/>
    <col min="5637" max="5637" width="17.6328125" style="120" customWidth="1"/>
    <col min="5638" max="5642" width="9.109375" style="120"/>
    <col min="5643" max="5643" width="23.80859375" style="120" customWidth="1"/>
    <col min="5644" max="5888" width="9.109375" style="120"/>
    <col min="5889" max="5889" width="5.4375" style="120" customWidth="1"/>
    <col min="5890" max="5890" width="30.56640625" style="120" customWidth="1"/>
    <col min="5891" max="5891" width="16.45703125" style="120" customWidth="1"/>
    <col min="5892" max="5892" width="21.45703125" style="120" customWidth="1"/>
    <col min="5893" max="5893" width="17.6328125" style="120" customWidth="1"/>
    <col min="5894" max="5898" width="9.109375" style="120"/>
    <col min="5899" max="5899" width="23.80859375" style="120" customWidth="1"/>
    <col min="5900" max="6144" width="9.109375" style="120"/>
    <col min="6145" max="6145" width="5.4375" style="120" customWidth="1"/>
    <col min="6146" max="6146" width="30.56640625" style="120" customWidth="1"/>
    <col min="6147" max="6147" width="16.45703125" style="120" customWidth="1"/>
    <col min="6148" max="6148" width="21.45703125" style="120" customWidth="1"/>
    <col min="6149" max="6149" width="17.6328125" style="120" customWidth="1"/>
    <col min="6150" max="6154" width="9.109375" style="120"/>
    <col min="6155" max="6155" width="23.80859375" style="120" customWidth="1"/>
    <col min="6156" max="6400" width="9.109375" style="120"/>
    <col min="6401" max="6401" width="5.4375" style="120" customWidth="1"/>
    <col min="6402" max="6402" width="30.56640625" style="120" customWidth="1"/>
    <col min="6403" max="6403" width="16.45703125" style="120" customWidth="1"/>
    <col min="6404" max="6404" width="21.45703125" style="120" customWidth="1"/>
    <col min="6405" max="6405" width="17.6328125" style="120" customWidth="1"/>
    <col min="6406" max="6410" width="9.109375" style="120"/>
    <col min="6411" max="6411" width="23.80859375" style="120" customWidth="1"/>
    <col min="6412" max="6656" width="9.109375" style="120"/>
    <col min="6657" max="6657" width="5.4375" style="120" customWidth="1"/>
    <col min="6658" max="6658" width="30.56640625" style="120" customWidth="1"/>
    <col min="6659" max="6659" width="16.45703125" style="120" customWidth="1"/>
    <col min="6660" max="6660" width="21.45703125" style="120" customWidth="1"/>
    <col min="6661" max="6661" width="17.6328125" style="120" customWidth="1"/>
    <col min="6662" max="6666" width="9.109375" style="120"/>
    <col min="6667" max="6667" width="23.80859375" style="120" customWidth="1"/>
    <col min="6668" max="6912" width="9.109375" style="120"/>
    <col min="6913" max="6913" width="5.4375" style="120" customWidth="1"/>
    <col min="6914" max="6914" width="30.56640625" style="120" customWidth="1"/>
    <col min="6915" max="6915" width="16.45703125" style="120" customWidth="1"/>
    <col min="6916" max="6916" width="21.45703125" style="120" customWidth="1"/>
    <col min="6917" max="6917" width="17.6328125" style="120" customWidth="1"/>
    <col min="6918" max="6922" width="9.109375" style="120"/>
    <col min="6923" max="6923" width="23.80859375" style="120" customWidth="1"/>
    <col min="6924" max="7168" width="9.109375" style="120"/>
    <col min="7169" max="7169" width="5.4375" style="120" customWidth="1"/>
    <col min="7170" max="7170" width="30.56640625" style="120" customWidth="1"/>
    <col min="7171" max="7171" width="16.45703125" style="120" customWidth="1"/>
    <col min="7172" max="7172" width="21.45703125" style="120" customWidth="1"/>
    <col min="7173" max="7173" width="17.6328125" style="120" customWidth="1"/>
    <col min="7174" max="7178" width="9.109375" style="120"/>
    <col min="7179" max="7179" width="23.80859375" style="120" customWidth="1"/>
    <col min="7180" max="7424" width="9.109375" style="120"/>
    <col min="7425" max="7425" width="5.4375" style="120" customWidth="1"/>
    <col min="7426" max="7426" width="30.56640625" style="120" customWidth="1"/>
    <col min="7427" max="7427" width="16.45703125" style="120" customWidth="1"/>
    <col min="7428" max="7428" width="21.45703125" style="120" customWidth="1"/>
    <col min="7429" max="7429" width="17.6328125" style="120" customWidth="1"/>
    <col min="7430" max="7434" width="9.109375" style="120"/>
    <col min="7435" max="7435" width="23.80859375" style="120" customWidth="1"/>
    <col min="7436" max="7680" width="9.109375" style="120"/>
    <col min="7681" max="7681" width="5.4375" style="120" customWidth="1"/>
    <col min="7682" max="7682" width="30.56640625" style="120" customWidth="1"/>
    <col min="7683" max="7683" width="16.45703125" style="120" customWidth="1"/>
    <col min="7684" max="7684" width="21.45703125" style="120" customWidth="1"/>
    <col min="7685" max="7685" width="17.6328125" style="120" customWidth="1"/>
    <col min="7686" max="7690" width="9.109375" style="120"/>
    <col min="7691" max="7691" width="23.80859375" style="120" customWidth="1"/>
    <col min="7692" max="7936" width="9.109375" style="120"/>
    <col min="7937" max="7937" width="5.4375" style="120" customWidth="1"/>
    <col min="7938" max="7938" width="30.56640625" style="120" customWidth="1"/>
    <col min="7939" max="7939" width="16.45703125" style="120" customWidth="1"/>
    <col min="7940" max="7940" width="21.45703125" style="120" customWidth="1"/>
    <col min="7941" max="7941" width="17.6328125" style="120" customWidth="1"/>
    <col min="7942" max="7946" width="9.109375" style="120"/>
    <col min="7947" max="7947" width="23.80859375" style="120" customWidth="1"/>
    <col min="7948" max="8192" width="9.109375" style="120"/>
    <col min="8193" max="8193" width="5.4375" style="120" customWidth="1"/>
    <col min="8194" max="8194" width="30.56640625" style="120" customWidth="1"/>
    <col min="8195" max="8195" width="16.45703125" style="120" customWidth="1"/>
    <col min="8196" max="8196" width="21.45703125" style="120" customWidth="1"/>
    <col min="8197" max="8197" width="17.6328125" style="120" customWidth="1"/>
    <col min="8198" max="8202" width="9.109375" style="120"/>
    <col min="8203" max="8203" width="23.80859375" style="120" customWidth="1"/>
    <col min="8204" max="8448" width="9.109375" style="120"/>
    <col min="8449" max="8449" width="5.4375" style="120" customWidth="1"/>
    <col min="8450" max="8450" width="30.56640625" style="120" customWidth="1"/>
    <col min="8451" max="8451" width="16.45703125" style="120" customWidth="1"/>
    <col min="8452" max="8452" width="21.45703125" style="120" customWidth="1"/>
    <col min="8453" max="8453" width="17.6328125" style="120" customWidth="1"/>
    <col min="8454" max="8458" width="9.109375" style="120"/>
    <col min="8459" max="8459" width="23.80859375" style="120" customWidth="1"/>
    <col min="8460" max="8704" width="9.109375" style="120"/>
    <col min="8705" max="8705" width="5.4375" style="120" customWidth="1"/>
    <col min="8706" max="8706" width="30.56640625" style="120" customWidth="1"/>
    <col min="8707" max="8707" width="16.45703125" style="120" customWidth="1"/>
    <col min="8708" max="8708" width="21.45703125" style="120" customWidth="1"/>
    <col min="8709" max="8709" width="17.6328125" style="120" customWidth="1"/>
    <col min="8710" max="8714" width="9.109375" style="120"/>
    <col min="8715" max="8715" width="23.80859375" style="120" customWidth="1"/>
    <col min="8716" max="8960" width="9.109375" style="120"/>
    <col min="8961" max="8961" width="5.4375" style="120" customWidth="1"/>
    <col min="8962" max="8962" width="30.56640625" style="120" customWidth="1"/>
    <col min="8963" max="8963" width="16.45703125" style="120" customWidth="1"/>
    <col min="8964" max="8964" width="21.45703125" style="120" customWidth="1"/>
    <col min="8965" max="8965" width="17.6328125" style="120" customWidth="1"/>
    <col min="8966" max="8970" width="9.109375" style="120"/>
    <col min="8971" max="8971" width="23.80859375" style="120" customWidth="1"/>
    <col min="8972" max="9216" width="9.109375" style="120"/>
    <col min="9217" max="9217" width="5.4375" style="120" customWidth="1"/>
    <col min="9218" max="9218" width="30.56640625" style="120" customWidth="1"/>
    <col min="9219" max="9219" width="16.45703125" style="120" customWidth="1"/>
    <col min="9220" max="9220" width="21.45703125" style="120" customWidth="1"/>
    <col min="9221" max="9221" width="17.6328125" style="120" customWidth="1"/>
    <col min="9222" max="9226" width="9.109375" style="120"/>
    <col min="9227" max="9227" width="23.80859375" style="120" customWidth="1"/>
    <col min="9228" max="9472" width="9.109375" style="120"/>
    <col min="9473" max="9473" width="5.4375" style="120" customWidth="1"/>
    <col min="9474" max="9474" width="30.56640625" style="120" customWidth="1"/>
    <col min="9475" max="9475" width="16.45703125" style="120" customWidth="1"/>
    <col min="9476" max="9476" width="21.45703125" style="120" customWidth="1"/>
    <col min="9477" max="9477" width="17.6328125" style="120" customWidth="1"/>
    <col min="9478" max="9482" width="9.109375" style="120"/>
    <col min="9483" max="9483" width="23.80859375" style="120" customWidth="1"/>
    <col min="9484" max="9728" width="9.109375" style="120"/>
    <col min="9729" max="9729" width="5.4375" style="120" customWidth="1"/>
    <col min="9730" max="9730" width="30.56640625" style="120" customWidth="1"/>
    <col min="9731" max="9731" width="16.45703125" style="120" customWidth="1"/>
    <col min="9732" max="9732" width="21.45703125" style="120" customWidth="1"/>
    <col min="9733" max="9733" width="17.6328125" style="120" customWidth="1"/>
    <col min="9734" max="9738" width="9.109375" style="120"/>
    <col min="9739" max="9739" width="23.80859375" style="120" customWidth="1"/>
    <col min="9740" max="9984" width="9.109375" style="120"/>
    <col min="9985" max="9985" width="5.4375" style="120" customWidth="1"/>
    <col min="9986" max="9986" width="30.56640625" style="120" customWidth="1"/>
    <col min="9987" max="9987" width="16.45703125" style="120" customWidth="1"/>
    <col min="9988" max="9988" width="21.45703125" style="120" customWidth="1"/>
    <col min="9989" max="9989" width="17.6328125" style="120" customWidth="1"/>
    <col min="9990" max="9994" width="9.109375" style="120"/>
    <col min="9995" max="9995" width="23.80859375" style="120" customWidth="1"/>
    <col min="9996" max="10240" width="9.109375" style="120"/>
    <col min="10241" max="10241" width="5.4375" style="120" customWidth="1"/>
    <col min="10242" max="10242" width="30.56640625" style="120" customWidth="1"/>
    <col min="10243" max="10243" width="16.45703125" style="120" customWidth="1"/>
    <col min="10244" max="10244" width="21.45703125" style="120" customWidth="1"/>
    <col min="10245" max="10245" width="17.6328125" style="120" customWidth="1"/>
    <col min="10246" max="10250" width="9.109375" style="120"/>
    <col min="10251" max="10251" width="23.80859375" style="120" customWidth="1"/>
    <col min="10252" max="10496" width="9.109375" style="120"/>
    <col min="10497" max="10497" width="5.4375" style="120" customWidth="1"/>
    <col min="10498" max="10498" width="30.56640625" style="120" customWidth="1"/>
    <col min="10499" max="10499" width="16.45703125" style="120" customWidth="1"/>
    <col min="10500" max="10500" width="21.45703125" style="120" customWidth="1"/>
    <col min="10501" max="10501" width="17.6328125" style="120" customWidth="1"/>
    <col min="10502" max="10506" width="9.109375" style="120"/>
    <col min="10507" max="10507" width="23.80859375" style="120" customWidth="1"/>
    <col min="10508" max="10752" width="9.109375" style="120"/>
    <col min="10753" max="10753" width="5.4375" style="120" customWidth="1"/>
    <col min="10754" max="10754" width="30.56640625" style="120" customWidth="1"/>
    <col min="10755" max="10755" width="16.45703125" style="120" customWidth="1"/>
    <col min="10756" max="10756" width="21.45703125" style="120" customWidth="1"/>
    <col min="10757" max="10757" width="17.6328125" style="120" customWidth="1"/>
    <col min="10758" max="10762" width="9.109375" style="120"/>
    <col min="10763" max="10763" width="23.80859375" style="120" customWidth="1"/>
    <col min="10764" max="11008" width="9.109375" style="120"/>
    <col min="11009" max="11009" width="5.4375" style="120" customWidth="1"/>
    <col min="11010" max="11010" width="30.56640625" style="120" customWidth="1"/>
    <col min="11011" max="11011" width="16.45703125" style="120" customWidth="1"/>
    <col min="11012" max="11012" width="21.45703125" style="120" customWidth="1"/>
    <col min="11013" max="11013" width="17.6328125" style="120" customWidth="1"/>
    <col min="11014" max="11018" width="9.109375" style="120"/>
    <col min="11019" max="11019" width="23.80859375" style="120" customWidth="1"/>
    <col min="11020" max="11264" width="9.109375" style="120"/>
    <col min="11265" max="11265" width="5.4375" style="120" customWidth="1"/>
    <col min="11266" max="11266" width="30.56640625" style="120" customWidth="1"/>
    <col min="11267" max="11267" width="16.45703125" style="120" customWidth="1"/>
    <col min="11268" max="11268" width="21.45703125" style="120" customWidth="1"/>
    <col min="11269" max="11269" width="17.6328125" style="120" customWidth="1"/>
    <col min="11270" max="11274" width="9.109375" style="120"/>
    <col min="11275" max="11275" width="23.80859375" style="120" customWidth="1"/>
    <col min="11276" max="11520" width="9.109375" style="120"/>
    <col min="11521" max="11521" width="5.4375" style="120" customWidth="1"/>
    <col min="11522" max="11522" width="30.56640625" style="120" customWidth="1"/>
    <col min="11523" max="11523" width="16.45703125" style="120" customWidth="1"/>
    <col min="11524" max="11524" width="21.45703125" style="120" customWidth="1"/>
    <col min="11525" max="11525" width="17.6328125" style="120" customWidth="1"/>
    <col min="11526" max="11530" width="9.109375" style="120"/>
    <col min="11531" max="11531" width="23.80859375" style="120" customWidth="1"/>
    <col min="11532" max="11776" width="9.109375" style="120"/>
    <col min="11777" max="11777" width="5.4375" style="120" customWidth="1"/>
    <col min="11778" max="11778" width="30.56640625" style="120" customWidth="1"/>
    <col min="11779" max="11779" width="16.45703125" style="120" customWidth="1"/>
    <col min="11780" max="11780" width="21.45703125" style="120" customWidth="1"/>
    <col min="11781" max="11781" width="17.6328125" style="120" customWidth="1"/>
    <col min="11782" max="11786" width="9.109375" style="120"/>
    <col min="11787" max="11787" width="23.80859375" style="120" customWidth="1"/>
    <col min="11788" max="12032" width="9.109375" style="120"/>
    <col min="12033" max="12033" width="5.4375" style="120" customWidth="1"/>
    <col min="12034" max="12034" width="30.56640625" style="120" customWidth="1"/>
    <col min="12035" max="12035" width="16.45703125" style="120" customWidth="1"/>
    <col min="12036" max="12036" width="21.45703125" style="120" customWidth="1"/>
    <col min="12037" max="12037" width="17.6328125" style="120" customWidth="1"/>
    <col min="12038" max="12042" width="9.109375" style="120"/>
    <col min="12043" max="12043" width="23.80859375" style="120" customWidth="1"/>
    <col min="12044" max="12288" width="9.109375" style="120"/>
    <col min="12289" max="12289" width="5.4375" style="120" customWidth="1"/>
    <col min="12290" max="12290" width="30.56640625" style="120" customWidth="1"/>
    <col min="12291" max="12291" width="16.45703125" style="120" customWidth="1"/>
    <col min="12292" max="12292" width="21.45703125" style="120" customWidth="1"/>
    <col min="12293" max="12293" width="17.6328125" style="120" customWidth="1"/>
    <col min="12294" max="12298" width="9.109375" style="120"/>
    <col min="12299" max="12299" width="23.80859375" style="120" customWidth="1"/>
    <col min="12300" max="12544" width="9.109375" style="120"/>
    <col min="12545" max="12545" width="5.4375" style="120" customWidth="1"/>
    <col min="12546" max="12546" width="30.56640625" style="120" customWidth="1"/>
    <col min="12547" max="12547" width="16.45703125" style="120" customWidth="1"/>
    <col min="12548" max="12548" width="21.45703125" style="120" customWidth="1"/>
    <col min="12549" max="12549" width="17.6328125" style="120" customWidth="1"/>
    <col min="12550" max="12554" width="9.109375" style="120"/>
    <col min="12555" max="12555" width="23.80859375" style="120" customWidth="1"/>
    <col min="12556" max="12800" width="9.109375" style="120"/>
    <col min="12801" max="12801" width="5.4375" style="120" customWidth="1"/>
    <col min="12802" max="12802" width="30.56640625" style="120" customWidth="1"/>
    <col min="12803" max="12803" width="16.45703125" style="120" customWidth="1"/>
    <col min="12804" max="12804" width="21.45703125" style="120" customWidth="1"/>
    <col min="12805" max="12805" width="17.6328125" style="120" customWidth="1"/>
    <col min="12806" max="12810" width="9.109375" style="120"/>
    <col min="12811" max="12811" width="23.80859375" style="120" customWidth="1"/>
    <col min="12812" max="13056" width="9.109375" style="120"/>
    <col min="13057" max="13057" width="5.4375" style="120" customWidth="1"/>
    <col min="13058" max="13058" width="30.56640625" style="120" customWidth="1"/>
    <col min="13059" max="13059" width="16.45703125" style="120" customWidth="1"/>
    <col min="13060" max="13060" width="21.45703125" style="120" customWidth="1"/>
    <col min="13061" max="13061" width="17.6328125" style="120" customWidth="1"/>
    <col min="13062" max="13066" width="9.109375" style="120"/>
    <col min="13067" max="13067" width="23.80859375" style="120" customWidth="1"/>
    <col min="13068" max="13312" width="9.109375" style="120"/>
    <col min="13313" max="13313" width="5.4375" style="120" customWidth="1"/>
    <col min="13314" max="13314" width="30.56640625" style="120" customWidth="1"/>
    <col min="13315" max="13315" width="16.45703125" style="120" customWidth="1"/>
    <col min="13316" max="13316" width="21.45703125" style="120" customWidth="1"/>
    <col min="13317" max="13317" width="17.6328125" style="120" customWidth="1"/>
    <col min="13318" max="13322" width="9.109375" style="120"/>
    <col min="13323" max="13323" width="23.80859375" style="120" customWidth="1"/>
    <col min="13324" max="13568" width="9.109375" style="120"/>
    <col min="13569" max="13569" width="5.4375" style="120" customWidth="1"/>
    <col min="13570" max="13570" width="30.56640625" style="120" customWidth="1"/>
    <col min="13571" max="13571" width="16.45703125" style="120" customWidth="1"/>
    <col min="13572" max="13572" width="21.45703125" style="120" customWidth="1"/>
    <col min="13573" max="13573" width="17.6328125" style="120" customWidth="1"/>
    <col min="13574" max="13578" width="9.109375" style="120"/>
    <col min="13579" max="13579" width="23.80859375" style="120" customWidth="1"/>
    <col min="13580" max="13824" width="9.109375" style="120"/>
    <col min="13825" max="13825" width="5.4375" style="120" customWidth="1"/>
    <col min="13826" max="13826" width="30.56640625" style="120" customWidth="1"/>
    <col min="13827" max="13827" width="16.45703125" style="120" customWidth="1"/>
    <col min="13828" max="13828" width="21.45703125" style="120" customWidth="1"/>
    <col min="13829" max="13829" width="17.6328125" style="120" customWidth="1"/>
    <col min="13830" max="13834" width="9.109375" style="120"/>
    <col min="13835" max="13835" width="23.80859375" style="120" customWidth="1"/>
    <col min="13836" max="14080" width="9.109375" style="120"/>
    <col min="14081" max="14081" width="5.4375" style="120" customWidth="1"/>
    <col min="14082" max="14082" width="30.56640625" style="120" customWidth="1"/>
    <col min="14083" max="14083" width="16.45703125" style="120" customWidth="1"/>
    <col min="14084" max="14084" width="21.45703125" style="120" customWidth="1"/>
    <col min="14085" max="14085" width="17.6328125" style="120" customWidth="1"/>
    <col min="14086" max="14090" width="9.109375" style="120"/>
    <col min="14091" max="14091" width="23.80859375" style="120" customWidth="1"/>
    <col min="14092" max="14336" width="9.109375" style="120"/>
    <col min="14337" max="14337" width="5.4375" style="120" customWidth="1"/>
    <col min="14338" max="14338" width="30.56640625" style="120" customWidth="1"/>
    <col min="14339" max="14339" width="16.45703125" style="120" customWidth="1"/>
    <col min="14340" max="14340" width="21.45703125" style="120" customWidth="1"/>
    <col min="14341" max="14341" width="17.6328125" style="120" customWidth="1"/>
    <col min="14342" max="14346" width="9.109375" style="120"/>
    <col min="14347" max="14347" width="23.80859375" style="120" customWidth="1"/>
    <col min="14348" max="14592" width="9.109375" style="120"/>
    <col min="14593" max="14593" width="5.4375" style="120" customWidth="1"/>
    <col min="14594" max="14594" width="30.56640625" style="120" customWidth="1"/>
    <col min="14595" max="14595" width="16.45703125" style="120" customWidth="1"/>
    <col min="14596" max="14596" width="21.45703125" style="120" customWidth="1"/>
    <col min="14597" max="14597" width="17.6328125" style="120" customWidth="1"/>
    <col min="14598" max="14602" width="9.109375" style="120"/>
    <col min="14603" max="14603" width="23.80859375" style="120" customWidth="1"/>
    <col min="14604" max="14848" width="9.109375" style="120"/>
    <col min="14849" max="14849" width="5.4375" style="120" customWidth="1"/>
    <col min="14850" max="14850" width="30.56640625" style="120" customWidth="1"/>
    <col min="14851" max="14851" width="16.45703125" style="120" customWidth="1"/>
    <col min="14852" max="14852" width="21.45703125" style="120" customWidth="1"/>
    <col min="14853" max="14853" width="17.6328125" style="120" customWidth="1"/>
    <col min="14854" max="14858" width="9.109375" style="120"/>
    <col min="14859" max="14859" width="23.80859375" style="120" customWidth="1"/>
    <col min="14860" max="15104" width="9.109375" style="120"/>
    <col min="15105" max="15105" width="5.4375" style="120" customWidth="1"/>
    <col min="15106" max="15106" width="30.56640625" style="120" customWidth="1"/>
    <col min="15107" max="15107" width="16.45703125" style="120" customWidth="1"/>
    <col min="15108" max="15108" width="21.45703125" style="120" customWidth="1"/>
    <col min="15109" max="15109" width="17.6328125" style="120" customWidth="1"/>
    <col min="15110" max="15114" width="9.109375" style="120"/>
    <col min="15115" max="15115" width="23.80859375" style="120" customWidth="1"/>
    <col min="15116" max="15360" width="9.109375" style="120"/>
    <col min="15361" max="15361" width="5.4375" style="120" customWidth="1"/>
    <col min="15362" max="15362" width="30.56640625" style="120" customWidth="1"/>
    <col min="15363" max="15363" width="16.45703125" style="120" customWidth="1"/>
    <col min="15364" max="15364" width="21.45703125" style="120" customWidth="1"/>
    <col min="15365" max="15365" width="17.6328125" style="120" customWidth="1"/>
    <col min="15366" max="15370" width="9.109375" style="120"/>
    <col min="15371" max="15371" width="23.80859375" style="120" customWidth="1"/>
    <col min="15372" max="15616" width="9.109375" style="120"/>
    <col min="15617" max="15617" width="5.4375" style="120" customWidth="1"/>
    <col min="15618" max="15618" width="30.56640625" style="120" customWidth="1"/>
    <col min="15619" max="15619" width="16.45703125" style="120" customWidth="1"/>
    <col min="15620" max="15620" width="21.45703125" style="120" customWidth="1"/>
    <col min="15621" max="15621" width="17.6328125" style="120" customWidth="1"/>
    <col min="15622" max="15626" width="9.109375" style="120"/>
    <col min="15627" max="15627" width="23.80859375" style="120" customWidth="1"/>
    <col min="15628" max="15872" width="9.109375" style="120"/>
    <col min="15873" max="15873" width="5.4375" style="120" customWidth="1"/>
    <col min="15874" max="15874" width="30.56640625" style="120" customWidth="1"/>
    <col min="15875" max="15875" width="16.45703125" style="120" customWidth="1"/>
    <col min="15876" max="15876" width="21.45703125" style="120" customWidth="1"/>
    <col min="15877" max="15877" width="17.6328125" style="120" customWidth="1"/>
    <col min="15878" max="15882" width="9.109375" style="120"/>
    <col min="15883" max="15883" width="23.80859375" style="120" customWidth="1"/>
    <col min="15884" max="16128" width="9.109375" style="120"/>
    <col min="16129" max="16129" width="5.4375" style="120" customWidth="1"/>
    <col min="16130" max="16130" width="30.56640625" style="120" customWidth="1"/>
    <col min="16131" max="16131" width="16.45703125" style="120" customWidth="1"/>
    <col min="16132" max="16132" width="21.45703125" style="120" customWidth="1"/>
    <col min="16133" max="16133" width="17.6328125" style="120" customWidth="1"/>
    <col min="16134" max="16138" width="9.109375" style="120"/>
    <col min="16139" max="16139" width="23.80859375" style="120" customWidth="1"/>
    <col min="16140" max="16384" width="9.109375" style="120"/>
  </cols>
  <sheetData>
    <row r="1" spans="1:7" customFormat="1" ht="34.5" customHeight="1" x14ac:dyDescent="0.45">
      <c r="A1" s="140" t="s">
        <v>421</v>
      </c>
      <c r="B1" s="140"/>
      <c r="C1" s="140"/>
      <c r="D1" s="140"/>
      <c r="E1" s="140"/>
      <c r="F1" s="140"/>
      <c r="G1" s="1"/>
    </row>
    <row r="2" spans="1:7" customFormat="1" ht="31.5" customHeight="1" x14ac:dyDescent="0.45">
      <c r="A2" s="140" t="s">
        <v>422</v>
      </c>
      <c r="B2" s="140"/>
      <c r="C2" s="140"/>
      <c r="D2" s="140"/>
      <c r="E2" s="140"/>
      <c r="F2" s="140"/>
      <c r="G2" s="1"/>
    </row>
    <row r="3" spans="1:7" customFormat="1" ht="24" x14ac:dyDescent="0.45">
      <c r="A3" s="141" t="s">
        <v>423</v>
      </c>
      <c r="B3" s="142"/>
      <c r="C3" s="142"/>
      <c r="D3" s="142"/>
      <c r="E3" s="142"/>
      <c r="F3" s="142"/>
      <c r="G3" s="1"/>
    </row>
    <row r="4" spans="1:7" customFormat="1" ht="51" customHeight="1" x14ac:dyDescent="0.45">
      <c r="A4" s="143" t="s">
        <v>424</v>
      </c>
      <c r="B4" s="143"/>
      <c r="C4" s="143"/>
      <c r="D4" s="143"/>
      <c r="E4" s="143"/>
      <c r="F4" s="143"/>
      <c r="G4" s="1"/>
    </row>
    <row r="5" spans="1:7" s="107" customFormat="1" ht="24.75" x14ac:dyDescent="0.5">
      <c r="A5" s="108" t="s">
        <v>129</v>
      </c>
      <c r="B5" s="108" t="s">
        <v>0</v>
      </c>
      <c r="C5" s="108" t="s">
        <v>1</v>
      </c>
      <c r="D5" s="108" t="s">
        <v>2</v>
      </c>
      <c r="E5" s="109" t="s">
        <v>3</v>
      </c>
      <c r="F5" s="80" t="s">
        <v>130</v>
      </c>
    </row>
    <row r="6" spans="1:7" s="107" customFormat="1" ht="24" x14ac:dyDescent="0.5">
      <c r="A6" s="110">
        <v>1</v>
      </c>
      <c r="B6" s="111" t="s">
        <v>8</v>
      </c>
      <c r="C6" s="112"/>
      <c r="D6" s="113"/>
      <c r="E6" s="112"/>
      <c r="F6" s="124"/>
    </row>
    <row r="7" spans="1:7" s="107" customFormat="1" ht="24" x14ac:dyDescent="0.5">
      <c r="A7" s="110"/>
      <c r="B7" s="111" t="s">
        <v>539</v>
      </c>
      <c r="C7" s="113" t="s">
        <v>10</v>
      </c>
      <c r="D7" s="110">
        <v>2000400521</v>
      </c>
      <c r="E7" s="112"/>
      <c r="F7" s="124"/>
      <c r="G7" s="107">
        <v>1</v>
      </c>
    </row>
    <row r="8" spans="1:7" s="107" customFormat="1" ht="24" x14ac:dyDescent="0.5">
      <c r="A8" s="110">
        <v>2</v>
      </c>
      <c r="B8" s="111" t="s">
        <v>432</v>
      </c>
      <c r="C8" s="112"/>
      <c r="D8" s="113"/>
      <c r="E8" s="112"/>
      <c r="F8" s="124"/>
    </row>
    <row r="9" spans="1:7" s="107" customFormat="1" ht="24" x14ac:dyDescent="0.5">
      <c r="A9" s="110"/>
      <c r="B9" s="111" t="s">
        <v>540</v>
      </c>
      <c r="C9" s="113" t="s">
        <v>146</v>
      </c>
      <c r="D9" s="110">
        <v>2000400556</v>
      </c>
      <c r="E9" s="112"/>
      <c r="F9" s="124"/>
      <c r="G9" s="107">
        <v>2</v>
      </c>
    </row>
    <row r="10" spans="1:7" s="107" customFormat="1" ht="24" x14ac:dyDescent="0.5">
      <c r="A10" s="110">
        <v>3</v>
      </c>
      <c r="B10" s="111" t="s">
        <v>434</v>
      </c>
      <c r="C10" s="112"/>
      <c r="D10" s="113"/>
      <c r="E10" s="112"/>
      <c r="F10" s="124"/>
    </row>
    <row r="11" spans="1:7" s="107" customFormat="1" ht="24" x14ac:dyDescent="0.5">
      <c r="A11" s="110"/>
      <c r="B11" s="111" t="s">
        <v>541</v>
      </c>
      <c r="C11" s="113" t="s">
        <v>150</v>
      </c>
      <c r="D11" s="110">
        <v>2000400522</v>
      </c>
      <c r="E11" s="112"/>
      <c r="F11" s="124"/>
      <c r="G11" s="107">
        <v>3</v>
      </c>
    </row>
    <row r="12" spans="1:7" s="107" customFormat="1" ht="24" x14ac:dyDescent="0.5">
      <c r="A12" s="110">
        <v>4</v>
      </c>
      <c r="B12" s="111" t="s">
        <v>50</v>
      </c>
      <c r="C12" s="112"/>
      <c r="D12" s="113"/>
      <c r="E12" s="112"/>
      <c r="F12" s="124"/>
    </row>
    <row r="13" spans="1:7" s="107" customFormat="1" ht="24" x14ac:dyDescent="0.5">
      <c r="A13" s="110"/>
      <c r="B13" s="111" t="s">
        <v>542</v>
      </c>
      <c r="C13" s="113" t="s">
        <v>52</v>
      </c>
      <c r="D13" s="110">
        <v>2000400520</v>
      </c>
      <c r="E13" s="112"/>
      <c r="F13" s="124"/>
      <c r="G13" s="107">
        <v>4</v>
      </c>
    </row>
    <row r="14" spans="1:7" s="107" customFormat="1" ht="24" x14ac:dyDescent="0.5">
      <c r="A14" s="110">
        <v>5</v>
      </c>
      <c r="B14" s="111" t="s">
        <v>444</v>
      </c>
      <c r="C14" s="112"/>
      <c r="D14" s="113"/>
      <c r="E14" s="112"/>
      <c r="F14" s="124"/>
    </row>
    <row r="15" spans="1:7" s="107" customFormat="1" ht="24" x14ac:dyDescent="0.5">
      <c r="A15" s="110"/>
      <c r="B15" s="111" t="s">
        <v>543</v>
      </c>
      <c r="C15" s="113" t="s">
        <v>174</v>
      </c>
      <c r="D15" s="110">
        <v>2000400545</v>
      </c>
      <c r="E15" s="112"/>
      <c r="F15" s="124"/>
      <c r="G15" s="107">
        <v>5</v>
      </c>
    </row>
    <row r="16" spans="1:7" s="107" customFormat="1" ht="24" x14ac:dyDescent="0.5">
      <c r="A16" s="110">
        <v>6</v>
      </c>
      <c r="B16" s="111" t="s">
        <v>95</v>
      </c>
      <c r="C16" s="112"/>
      <c r="D16" s="113"/>
      <c r="E16" s="112"/>
      <c r="F16" s="124"/>
    </row>
    <row r="17" spans="1:7" s="107" customFormat="1" ht="24" x14ac:dyDescent="0.5">
      <c r="A17" s="110"/>
      <c r="B17" s="111" t="s">
        <v>544</v>
      </c>
      <c r="C17" s="113" t="s">
        <v>97</v>
      </c>
      <c r="D17" s="110">
        <v>2000400526</v>
      </c>
      <c r="E17" s="112"/>
      <c r="F17" s="124"/>
      <c r="G17" s="107">
        <v>6</v>
      </c>
    </row>
    <row r="18" spans="1:7" s="107" customFormat="1" ht="24" x14ac:dyDescent="0.5">
      <c r="A18" s="110">
        <v>7</v>
      </c>
      <c r="B18" s="111" t="s">
        <v>83</v>
      </c>
      <c r="C18" s="112"/>
      <c r="D18" s="113"/>
      <c r="E18" s="112"/>
      <c r="F18" s="124"/>
    </row>
    <row r="19" spans="1:7" s="107" customFormat="1" ht="24" x14ac:dyDescent="0.5">
      <c r="A19" s="110"/>
      <c r="B19" s="111" t="s">
        <v>545</v>
      </c>
      <c r="C19" s="113" t="s">
        <v>85</v>
      </c>
      <c r="D19" s="110">
        <v>2000400554</v>
      </c>
      <c r="E19" s="112"/>
      <c r="F19" s="124"/>
      <c r="G19" s="107">
        <v>7</v>
      </c>
    </row>
    <row r="20" spans="1:7" s="107" customFormat="1" ht="24" x14ac:dyDescent="0.5">
      <c r="A20" s="110">
        <v>8</v>
      </c>
      <c r="B20" s="111" t="s">
        <v>86</v>
      </c>
      <c r="C20" s="112"/>
      <c r="D20" s="113"/>
      <c r="E20" s="112"/>
      <c r="F20" s="124"/>
    </row>
    <row r="21" spans="1:7" s="107" customFormat="1" ht="24" x14ac:dyDescent="0.5">
      <c r="A21" s="110"/>
      <c r="B21" s="111" t="s">
        <v>546</v>
      </c>
      <c r="C21" s="113" t="s">
        <v>88</v>
      </c>
      <c r="D21" s="110">
        <v>2000400555</v>
      </c>
      <c r="E21" s="112"/>
      <c r="F21" s="124"/>
      <c r="G21" s="107">
        <v>8</v>
      </c>
    </row>
    <row r="22" spans="1:7" s="107" customFormat="1" ht="24" x14ac:dyDescent="0.5">
      <c r="A22" s="110">
        <v>9</v>
      </c>
      <c r="B22" s="111" t="s">
        <v>459</v>
      </c>
      <c r="C22" s="112"/>
      <c r="D22" s="113"/>
      <c r="E22" s="112"/>
      <c r="F22" s="124"/>
    </row>
    <row r="23" spans="1:7" s="107" customFormat="1" ht="24" x14ac:dyDescent="0.5">
      <c r="A23" s="110"/>
      <c r="B23" s="111" t="s">
        <v>547</v>
      </c>
      <c r="C23" s="113" t="s">
        <v>225</v>
      </c>
      <c r="D23" s="110">
        <v>2000400553</v>
      </c>
      <c r="E23" s="112"/>
      <c r="F23" s="124"/>
      <c r="G23" s="107">
        <v>9</v>
      </c>
    </row>
    <row r="24" spans="1:7" s="107" customFormat="1" ht="24" x14ac:dyDescent="0.5">
      <c r="A24" s="110">
        <v>10</v>
      </c>
      <c r="B24" s="111" t="s">
        <v>461</v>
      </c>
      <c r="C24" s="112"/>
      <c r="D24" s="113"/>
      <c r="E24" s="112"/>
      <c r="F24" s="124"/>
    </row>
    <row r="25" spans="1:7" s="107" customFormat="1" ht="24" x14ac:dyDescent="0.5">
      <c r="A25" s="110"/>
      <c r="B25" s="111" t="s">
        <v>548</v>
      </c>
      <c r="C25" s="113" t="s">
        <v>229</v>
      </c>
      <c r="D25" s="110">
        <v>2000400542</v>
      </c>
      <c r="E25" s="112"/>
      <c r="F25" s="124"/>
      <c r="G25" s="107">
        <v>10</v>
      </c>
    </row>
    <row r="26" spans="1:7" s="107" customFormat="1" ht="24" x14ac:dyDescent="0.5">
      <c r="A26" s="110">
        <v>11</v>
      </c>
      <c r="B26" s="111" t="s">
        <v>74</v>
      </c>
      <c r="C26" s="112"/>
      <c r="D26" s="113"/>
      <c r="E26" s="112"/>
      <c r="F26" s="124"/>
    </row>
    <row r="27" spans="1:7" s="107" customFormat="1" ht="24" x14ac:dyDescent="0.5">
      <c r="A27" s="110"/>
      <c r="B27" s="111" t="s">
        <v>549</v>
      </c>
      <c r="C27" s="113" t="s">
        <v>76</v>
      </c>
      <c r="D27" s="110">
        <v>2000400533</v>
      </c>
      <c r="E27" s="112"/>
      <c r="F27" s="124"/>
      <c r="G27" s="107">
        <v>11</v>
      </c>
    </row>
    <row r="28" spans="1:7" s="107" customFormat="1" ht="24" x14ac:dyDescent="0.5">
      <c r="A28" s="110">
        <v>12</v>
      </c>
      <c r="B28" s="111" t="s">
        <v>80</v>
      </c>
      <c r="C28" s="112"/>
      <c r="D28" s="113"/>
      <c r="E28" s="112"/>
      <c r="F28" s="124"/>
    </row>
    <row r="29" spans="1:7" s="107" customFormat="1" ht="24" x14ac:dyDescent="0.5">
      <c r="A29" s="110"/>
      <c r="B29" s="111" t="s">
        <v>550</v>
      </c>
      <c r="C29" s="113" t="s">
        <v>82</v>
      </c>
      <c r="D29" s="110">
        <v>2000400523</v>
      </c>
      <c r="E29" s="112"/>
      <c r="F29" s="124"/>
      <c r="G29" s="107">
        <v>12</v>
      </c>
    </row>
    <row r="30" spans="1:7" s="107" customFormat="1" ht="24" x14ac:dyDescent="0.5">
      <c r="A30" s="110">
        <v>13</v>
      </c>
      <c r="B30" s="111" t="s">
        <v>68</v>
      </c>
      <c r="C30" s="113"/>
      <c r="D30" s="110"/>
      <c r="E30" s="112"/>
      <c r="F30" s="124"/>
    </row>
    <row r="31" spans="1:7" s="107" customFormat="1" ht="24" x14ac:dyDescent="0.5">
      <c r="A31" s="114"/>
      <c r="B31" s="111" t="s">
        <v>551</v>
      </c>
      <c r="C31" s="113" t="s">
        <v>70</v>
      </c>
      <c r="D31" s="110">
        <v>2000400527</v>
      </c>
      <c r="E31" s="112"/>
      <c r="F31" s="124"/>
      <c r="G31" s="107">
        <v>13</v>
      </c>
    </row>
    <row r="32" spans="1:7" s="107" customFormat="1" ht="24" x14ac:dyDescent="0.5">
      <c r="A32" s="114"/>
      <c r="B32" s="111"/>
      <c r="C32" s="113"/>
      <c r="D32" s="110"/>
      <c r="E32" s="112"/>
      <c r="F32" s="124"/>
    </row>
    <row r="33" spans="1:11" s="107" customFormat="1" ht="24.75" x14ac:dyDescent="0.5">
      <c r="A33" s="114"/>
      <c r="B33" s="111"/>
      <c r="C33" s="25" t="s">
        <v>153</v>
      </c>
      <c r="D33" s="110"/>
      <c r="E33" s="112"/>
      <c r="F33" s="124"/>
    </row>
    <row r="34" spans="1:11" s="107" customFormat="1" ht="24.75" x14ac:dyDescent="0.5">
      <c r="A34" s="114"/>
      <c r="B34" s="111"/>
      <c r="C34" s="25" t="s">
        <v>154</v>
      </c>
      <c r="D34" s="110"/>
      <c r="E34" s="112"/>
      <c r="F34" s="124"/>
    </row>
    <row r="35" spans="1:11" s="107" customFormat="1" ht="24" x14ac:dyDescent="0.5">
      <c r="A35" s="110">
        <v>14</v>
      </c>
      <c r="B35" s="111" t="s">
        <v>62</v>
      </c>
      <c r="C35" s="112"/>
      <c r="D35" s="113"/>
      <c r="E35" s="112"/>
      <c r="F35" s="124"/>
    </row>
    <row r="36" spans="1:11" s="107" customFormat="1" ht="24" x14ac:dyDescent="0.5">
      <c r="A36" s="110"/>
      <c r="B36" s="111" t="s">
        <v>552</v>
      </c>
      <c r="C36" s="113" t="s">
        <v>64</v>
      </c>
      <c r="D36" s="110">
        <v>2000400552</v>
      </c>
      <c r="E36" s="112"/>
      <c r="F36" s="124"/>
      <c r="G36" s="107">
        <v>14</v>
      </c>
    </row>
    <row r="37" spans="1:11" s="107" customFormat="1" ht="24" x14ac:dyDescent="0.5">
      <c r="A37" s="110">
        <v>15</v>
      </c>
      <c r="B37" s="111" t="s">
        <v>56</v>
      </c>
      <c r="C37" s="112"/>
      <c r="D37" s="113"/>
      <c r="E37" s="112"/>
      <c r="F37" s="124"/>
    </row>
    <row r="38" spans="1:11" s="107" customFormat="1" ht="24" x14ac:dyDescent="0.5">
      <c r="A38" s="110"/>
      <c r="B38" s="111" t="s">
        <v>553</v>
      </c>
      <c r="C38" s="113" t="s">
        <v>58</v>
      </c>
      <c r="D38" s="110">
        <v>2000400544</v>
      </c>
      <c r="E38" s="112"/>
      <c r="F38" s="124"/>
      <c r="G38" s="107">
        <v>15</v>
      </c>
    </row>
    <row r="39" spans="1:11" s="117" customFormat="1" ht="24" x14ac:dyDescent="0.5">
      <c r="A39" s="110"/>
      <c r="B39" s="111"/>
      <c r="C39" s="113"/>
      <c r="D39" s="110"/>
      <c r="E39" s="112"/>
      <c r="F39" s="124"/>
    </row>
    <row r="40" spans="1:11" s="107" customFormat="1" ht="24" x14ac:dyDescent="0.5">
      <c r="A40" s="110">
        <v>16</v>
      </c>
      <c r="B40" s="111" t="s">
        <v>101</v>
      </c>
      <c r="C40" s="112"/>
      <c r="D40" s="113"/>
      <c r="E40" s="112"/>
      <c r="F40" s="124"/>
    </row>
    <row r="41" spans="1:11" s="107" customFormat="1" ht="24" x14ac:dyDescent="0.5">
      <c r="A41" s="110"/>
      <c r="B41" s="111" t="s">
        <v>554</v>
      </c>
      <c r="C41" s="113" t="s">
        <v>103</v>
      </c>
      <c r="D41" s="110">
        <v>2000400539</v>
      </c>
      <c r="E41" s="112"/>
      <c r="F41" s="124"/>
      <c r="G41" s="107">
        <v>16</v>
      </c>
      <c r="I41" s="107" t="s">
        <v>554</v>
      </c>
      <c r="J41" s="107" t="s">
        <v>555</v>
      </c>
      <c r="K41" s="107">
        <v>2000400539</v>
      </c>
    </row>
    <row r="42" spans="1:11" s="107" customFormat="1" ht="24" x14ac:dyDescent="0.5">
      <c r="A42" s="110"/>
      <c r="B42" s="111" t="s">
        <v>556</v>
      </c>
      <c r="C42" s="113" t="s">
        <v>103</v>
      </c>
      <c r="D42" s="110">
        <v>2000400540</v>
      </c>
      <c r="E42" s="112"/>
      <c r="F42" s="124"/>
      <c r="G42" s="107">
        <v>17</v>
      </c>
    </row>
    <row r="43" spans="1:11" s="107" customFormat="1" ht="24" x14ac:dyDescent="0.5">
      <c r="A43" s="110"/>
      <c r="B43" s="111" t="s">
        <v>557</v>
      </c>
      <c r="C43" s="113" t="s">
        <v>103</v>
      </c>
      <c r="D43" s="110">
        <v>2000400541</v>
      </c>
      <c r="E43" s="112"/>
      <c r="F43" s="124"/>
      <c r="G43" s="107">
        <v>18</v>
      </c>
    </row>
    <row r="44" spans="1:11" s="107" customFormat="1" ht="24" x14ac:dyDescent="0.5">
      <c r="A44" s="110"/>
      <c r="B44" s="111" t="s">
        <v>558</v>
      </c>
      <c r="C44" s="113" t="s">
        <v>103</v>
      </c>
      <c r="D44" s="110">
        <v>2000400465</v>
      </c>
      <c r="E44" s="112"/>
      <c r="F44" s="124"/>
      <c r="G44" s="107">
        <v>19</v>
      </c>
    </row>
    <row r="45" spans="1:11" s="107" customFormat="1" ht="24" x14ac:dyDescent="0.5">
      <c r="A45" s="110">
        <v>17</v>
      </c>
      <c r="B45" s="111" t="s">
        <v>479</v>
      </c>
      <c r="C45" s="112"/>
      <c r="D45" s="113"/>
      <c r="E45" s="112"/>
      <c r="F45" s="124"/>
    </row>
    <row r="46" spans="1:11" s="107" customFormat="1" ht="24" x14ac:dyDescent="0.5">
      <c r="A46" s="110"/>
      <c r="B46" s="111" t="s">
        <v>559</v>
      </c>
      <c r="C46" s="113" t="s">
        <v>279</v>
      </c>
      <c r="D46" s="110">
        <v>2000400534</v>
      </c>
      <c r="E46" s="112"/>
      <c r="F46" s="124"/>
    </row>
    <row r="47" spans="1:11" s="107" customFormat="1" ht="24" x14ac:dyDescent="0.5">
      <c r="A47" s="110"/>
      <c r="B47" s="111" t="s">
        <v>560</v>
      </c>
      <c r="C47" s="113" t="s">
        <v>279</v>
      </c>
      <c r="D47" s="110">
        <v>2000400535</v>
      </c>
      <c r="E47" s="112"/>
      <c r="F47" s="124"/>
    </row>
    <row r="48" spans="1:11" s="107" customFormat="1" ht="24" x14ac:dyDescent="0.5">
      <c r="A48" s="110"/>
      <c r="B48" s="111" t="s">
        <v>561</v>
      </c>
      <c r="C48" s="113" t="s">
        <v>279</v>
      </c>
      <c r="D48" s="110">
        <v>2000400536</v>
      </c>
      <c r="E48" s="112"/>
      <c r="F48" s="124"/>
    </row>
    <row r="49" spans="1:6" s="107" customFormat="1" ht="24" x14ac:dyDescent="0.5">
      <c r="A49" s="110"/>
      <c r="B49" s="111" t="s">
        <v>562</v>
      </c>
      <c r="C49" s="113" t="s">
        <v>279</v>
      </c>
      <c r="D49" s="110">
        <v>2000400537</v>
      </c>
      <c r="E49" s="112"/>
      <c r="F49" s="124"/>
    </row>
    <row r="50" spans="1:6" s="107" customFormat="1" ht="24" x14ac:dyDescent="0.5">
      <c r="A50" s="110">
        <v>18</v>
      </c>
      <c r="B50" s="111" t="s">
        <v>481</v>
      </c>
      <c r="C50" s="112"/>
      <c r="D50" s="113"/>
      <c r="E50" s="112"/>
      <c r="F50" s="124"/>
    </row>
    <row r="51" spans="1:6" s="107" customFormat="1" ht="24" x14ac:dyDescent="0.5">
      <c r="A51" s="110"/>
      <c r="B51" s="111" t="s">
        <v>563</v>
      </c>
      <c r="C51" s="113" t="s">
        <v>283</v>
      </c>
      <c r="D51" s="110">
        <v>2000400551</v>
      </c>
      <c r="E51" s="112"/>
      <c r="F51" s="124"/>
    </row>
    <row r="52" spans="1:6" s="107" customFormat="1" ht="24" x14ac:dyDescent="0.5">
      <c r="A52" s="110">
        <v>19</v>
      </c>
      <c r="B52" s="111" t="s">
        <v>104</v>
      </c>
      <c r="C52" s="112"/>
      <c r="D52" s="113"/>
      <c r="E52" s="112"/>
      <c r="F52" s="124"/>
    </row>
    <row r="53" spans="1:6" s="107" customFormat="1" ht="24" x14ac:dyDescent="0.5">
      <c r="A53" s="110"/>
      <c r="B53" s="111" t="s">
        <v>564</v>
      </c>
      <c r="C53" s="113" t="s">
        <v>106</v>
      </c>
      <c r="D53" s="110">
        <v>2000400543</v>
      </c>
      <c r="E53" s="112"/>
      <c r="F53" s="124"/>
    </row>
    <row r="54" spans="1:6" s="107" customFormat="1" ht="24" x14ac:dyDescent="0.5">
      <c r="A54" s="110">
        <v>20</v>
      </c>
      <c r="B54" s="111" t="s">
        <v>110</v>
      </c>
      <c r="C54" s="112"/>
      <c r="D54" s="113"/>
      <c r="E54" s="112"/>
      <c r="F54" s="124"/>
    </row>
    <row r="55" spans="1:6" s="107" customFormat="1" ht="24" x14ac:dyDescent="0.5">
      <c r="A55" s="110"/>
      <c r="B55" s="111" t="s">
        <v>565</v>
      </c>
      <c r="C55" s="113" t="s">
        <v>112</v>
      </c>
      <c r="D55" s="110">
        <v>2000400550</v>
      </c>
      <c r="E55" s="112"/>
      <c r="F55" s="124"/>
    </row>
    <row r="56" spans="1:6" s="107" customFormat="1" ht="24" x14ac:dyDescent="0.5">
      <c r="A56" s="110">
        <v>21</v>
      </c>
      <c r="B56" s="111" t="s">
        <v>485</v>
      </c>
      <c r="C56" s="112"/>
      <c r="D56" s="113"/>
      <c r="E56" s="112"/>
      <c r="F56" s="124"/>
    </row>
    <row r="57" spans="1:6" s="107" customFormat="1" ht="24" x14ac:dyDescent="0.5">
      <c r="A57" s="110"/>
      <c r="B57" s="111" t="s">
        <v>566</v>
      </c>
      <c r="C57" s="113" t="s">
        <v>294</v>
      </c>
      <c r="D57" s="110">
        <v>2000400531</v>
      </c>
      <c r="E57" s="112"/>
      <c r="F57" s="124"/>
    </row>
    <row r="58" spans="1:6" s="107" customFormat="1" ht="24" x14ac:dyDescent="0.5">
      <c r="A58" s="110">
        <v>22</v>
      </c>
      <c r="B58" s="111" t="s">
        <v>107</v>
      </c>
      <c r="C58" s="112"/>
      <c r="D58" s="113"/>
      <c r="E58" s="112"/>
      <c r="F58" s="124"/>
    </row>
    <row r="59" spans="1:6" s="107" customFormat="1" ht="24" x14ac:dyDescent="0.5">
      <c r="A59" s="110"/>
      <c r="B59" s="111" t="s">
        <v>567</v>
      </c>
      <c r="C59" s="113" t="s">
        <v>109</v>
      </c>
      <c r="D59" s="110">
        <v>2000400519</v>
      </c>
      <c r="E59" s="112"/>
      <c r="F59" s="124"/>
    </row>
    <row r="60" spans="1:6" s="107" customFormat="1" ht="24" x14ac:dyDescent="0.5">
      <c r="A60" s="110">
        <v>23</v>
      </c>
      <c r="B60" s="111" t="s">
        <v>490</v>
      </c>
      <c r="C60" s="112"/>
      <c r="D60" s="113"/>
      <c r="E60" s="112"/>
      <c r="F60" s="124"/>
    </row>
    <row r="61" spans="1:6" s="107" customFormat="1" ht="24" x14ac:dyDescent="0.5">
      <c r="A61" s="110"/>
      <c r="B61" s="111" t="s">
        <v>568</v>
      </c>
      <c r="C61" s="113" t="s">
        <v>306</v>
      </c>
      <c r="D61" s="110">
        <v>2000400549</v>
      </c>
      <c r="E61" s="112"/>
      <c r="F61" s="124"/>
    </row>
    <row r="62" spans="1:6" s="107" customFormat="1" ht="24" x14ac:dyDescent="0.5">
      <c r="A62" s="110">
        <v>24</v>
      </c>
      <c r="B62" s="111" t="s">
        <v>116</v>
      </c>
      <c r="C62" s="112"/>
      <c r="D62" s="113"/>
      <c r="E62" s="112"/>
      <c r="F62" s="124"/>
    </row>
    <row r="63" spans="1:6" s="107" customFormat="1" ht="24" x14ac:dyDescent="0.5">
      <c r="A63" s="110"/>
      <c r="B63" s="111" t="s">
        <v>569</v>
      </c>
      <c r="C63" s="113" t="s">
        <v>118</v>
      </c>
      <c r="D63" s="110">
        <v>2000400548</v>
      </c>
      <c r="E63" s="112"/>
      <c r="F63" s="124"/>
    </row>
    <row r="64" spans="1:6" s="107" customFormat="1" ht="24" x14ac:dyDescent="0.5">
      <c r="A64" s="110">
        <v>25</v>
      </c>
      <c r="B64" s="111" t="s">
        <v>494</v>
      </c>
      <c r="C64" s="112"/>
      <c r="D64" s="113"/>
      <c r="E64" s="112"/>
      <c r="F64" s="124"/>
    </row>
    <row r="65" spans="1:6" s="107" customFormat="1" ht="24" x14ac:dyDescent="0.5">
      <c r="A65" s="110"/>
      <c r="B65" s="111" t="s">
        <v>570</v>
      </c>
      <c r="C65" s="113" t="s">
        <v>315</v>
      </c>
      <c r="D65" s="110">
        <v>2000400524</v>
      </c>
      <c r="E65" s="112"/>
      <c r="F65" s="124"/>
    </row>
    <row r="66" spans="1:6" s="107" customFormat="1" ht="24" x14ac:dyDescent="0.5">
      <c r="A66" s="110"/>
      <c r="B66" s="111"/>
      <c r="C66" s="113"/>
      <c r="D66" s="110"/>
      <c r="E66" s="112"/>
      <c r="F66" s="124"/>
    </row>
    <row r="67" spans="1:6" s="107" customFormat="1" ht="24.75" x14ac:dyDescent="0.5">
      <c r="A67" s="110"/>
      <c r="B67" s="111"/>
      <c r="C67" s="25" t="s">
        <v>153</v>
      </c>
      <c r="D67" s="110"/>
      <c r="E67" s="112"/>
      <c r="F67" s="124"/>
    </row>
    <row r="68" spans="1:6" s="107" customFormat="1" ht="24.75" x14ac:dyDescent="0.5">
      <c r="A68" s="110"/>
      <c r="B68" s="111"/>
      <c r="C68" s="25" t="s">
        <v>154</v>
      </c>
      <c r="D68" s="110"/>
      <c r="E68" s="112"/>
      <c r="F68" s="124"/>
    </row>
    <row r="69" spans="1:6" s="107" customFormat="1" ht="24" x14ac:dyDescent="0.5">
      <c r="A69" s="110">
        <v>26</v>
      </c>
      <c r="B69" s="111" t="s">
        <v>119</v>
      </c>
      <c r="C69" s="112"/>
      <c r="D69" s="113"/>
      <c r="E69" s="112"/>
      <c r="F69" s="124"/>
    </row>
    <row r="70" spans="1:6" s="107" customFormat="1" ht="24" x14ac:dyDescent="0.5">
      <c r="A70" s="110"/>
      <c r="B70" s="111" t="s">
        <v>571</v>
      </c>
      <c r="C70" s="113" t="s">
        <v>121</v>
      </c>
      <c r="D70" s="110">
        <v>2000400530</v>
      </c>
      <c r="E70" s="112"/>
      <c r="F70" s="124"/>
    </row>
    <row r="71" spans="1:6" s="107" customFormat="1" ht="24" x14ac:dyDescent="0.5">
      <c r="A71" s="110">
        <v>27</v>
      </c>
      <c r="B71" s="111" t="s">
        <v>506</v>
      </c>
      <c r="C71" s="112"/>
      <c r="D71" s="113"/>
      <c r="E71" s="112"/>
      <c r="F71" s="124"/>
    </row>
    <row r="72" spans="1:6" s="107" customFormat="1" ht="24" x14ac:dyDescent="0.5">
      <c r="A72" s="110"/>
      <c r="B72" s="111" t="s">
        <v>572</v>
      </c>
      <c r="C72" s="113" t="s">
        <v>345</v>
      </c>
      <c r="D72" s="110">
        <v>2000400517</v>
      </c>
      <c r="E72" s="112"/>
      <c r="F72" s="124"/>
    </row>
    <row r="73" spans="1:6" s="107" customFormat="1" ht="24" x14ac:dyDescent="0.5">
      <c r="A73" s="110"/>
      <c r="B73" s="111" t="s">
        <v>573</v>
      </c>
      <c r="C73" s="113" t="s">
        <v>345</v>
      </c>
      <c r="D73" s="110">
        <v>2000400518</v>
      </c>
      <c r="E73" s="112">
        <v>6000</v>
      </c>
      <c r="F73" s="124"/>
    </row>
    <row r="74" spans="1:6" s="107" customFormat="1" ht="24" x14ac:dyDescent="0.5">
      <c r="A74" s="110">
        <v>28</v>
      </c>
      <c r="B74" s="111" t="s">
        <v>29</v>
      </c>
      <c r="C74" s="112"/>
      <c r="D74" s="113"/>
      <c r="E74" s="112"/>
      <c r="F74" s="124"/>
    </row>
    <row r="75" spans="1:6" s="107" customFormat="1" ht="24" x14ac:dyDescent="0.5">
      <c r="A75" s="110"/>
      <c r="B75" s="111" t="s">
        <v>574</v>
      </c>
      <c r="C75" s="113" t="s">
        <v>31</v>
      </c>
      <c r="D75" s="110">
        <v>2000400538</v>
      </c>
      <c r="E75" s="112"/>
      <c r="F75" s="124"/>
    </row>
    <row r="76" spans="1:6" s="117" customFormat="1" ht="24" x14ac:dyDescent="0.5">
      <c r="A76" s="110"/>
      <c r="B76" s="111"/>
      <c r="C76" s="113"/>
      <c r="D76" s="110"/>
      <c r="E76" s="112"/>
      <c r="F76" s="124"/>
    </row>
    <row r="77" spans="1:6" s="107" customFormat="1" ht="24" x14ac:dyDescent="0.5">
      <c r="A77" s="110">
        <v>29</v>
      </c>
      <c r="B77" s="111" t="s">
        <v>575</v>
      </c>
      <c r="C77" s="112"/>
      <c r="D77" s="113"/>
      <c r="E77" s="112"/>
      <c r="F77" s="124"/>
    </row>
    <row r="78" spans="1:6" s="107" customFormat="1" ht="24" x14ac:dyDescent="0.5">
      <c r="A78" s="110"/>
      <c r="B78" s="111" t="s">
        <v>576</v>
      </c>
      <c r="C78" s="113" t="s">
        <v>363</v>
      </c>
      <c r="D78" s="110">
        <v>2000400558</v>
      </c>
      <c r="E78" s="112"/>
      <c r="F78" s="124"/>
    </row>
    <row r="79" spans="1:6" s="107" customFormat="1" ht="24" x14ac:dyDescent="0.5">
      <c r="A79" s="110">
        <v>30</v>
      </c>
      <c r="B79" s="111" t="s">
        <v>518</v>
      </c>
      <c r="C79" s="112"/>
      <c r="D79" s="113"/>
      <c r="E79" s="112"/>
      <c r="F79" s="124"/>
    </row>
    <row r="80" spans="1:6" s="107" customFormat="1" ht="24" x14ac:dyDescent="0.5">
      <c r="A80" s="110"/>
      <c r="B80" s="111" t="s">
        <v>577</v>
      </c>
      <c r="C80" s="113" t="s">
        <v>366</v>
      </c>
      <c r="D80" s="110">
        <v>2000400559</v>
      </c>
      <c r="E80" s="112"/>
      <c r="F80" s="124"/>
    </row>
    <row r="81" spans="1:6" s="107" customFormat="1" ht="24" x14ac:dyDescent="0.5">
      <c r="A81" s="110">
        <v>31</v>
      </c>
      <c r="B81" s="111" t="s">
        <v>35</v>
      </c>
      <c r="C81" s="112"/>
      <c r="D81" s="113"/>
      <c r="E81" s="112"/>
      <c r="F81" s="124"/>
    </row>
    <row r="82" spans="1:6" s="107" customFormat="1" ht="24" x14ac:dyDescent="0.5">
      <c r="A82" s="110"/>
      <c r="B82" s="111" t="s">
        <v>578</v>
      </c>
      <c r="C82" s="113" t="s">
        <v>37</v>
      </c>
      <c r="D82" s="110">
        <v>2000400546</v>
      </c>
      <c r="E82" s="112"/>
      <c r="F82" s="124"/>
    </row>
    <row r="83" spans="1:6" s="107" customFormat="1" ht="24" x14ac:dyDescent="0.5">
      <c r="A83" s="110">
        <v>32</v>
      </c>
      <c r="B83" s="111" t="s">
        <v>32</v>
      </c>
      <c r="C83" s="112"/>
      <c r="D83" s="113"/>
      <c r="E83" s="112"/>
      <c r="F83" s="124"/>
    </row>
    <row r="84" spans="1:6" s="107" customFormat="1" ht="24" x14ac:dyDescent="0.5">
      <c r="A84" s="110"/>
      <c r="B84" s="111" t="s">
        <v>579</v>
      </c>
      <c r="C84" s="113" t="s">
        <v>34</v>
      </c>
      <c r="D84" s="110">
        <v>2000400525</v>
      </c>
      <c r="E84" s="112"/>
      <c r="F84" s="124"/>
    </row>
    <row r="85" spans="1:6" s="107" customFormat="1" ht="24" x14ac:dyDescent="0.5">
      <c r="A85" s="110">
        <v>33</v>
      </c>
      <c r="B85" s="111" t="s">
        <v>522</v>
      </c>
      <c r="C85" s="113"/>
      <c r="D85" s="110"/>
      <c r="E85" s="112"/>
      <c r="F85" s="124"/>
    </row>
    <row r="86" spans="1:6" s="107" customFormat="1" ht="24" x14ac:dyDescent="0.5">
      <c r="A86" s="110"/>
      <c r="B86" s="111" t="s">
        <v>580</v>
      </c>
      <c r="C86" s="113" t="s">
        <v>379</v>
      </c>
      <c r="D86" s="110">
        <v>2000400547</v>
      </c>
      <c r="E86" s="112"/>
      <c r="F86" s="124"/>
    </row>
    <row r="87" spans="1:6" s="107" customFormat="1" ht="24" x14ac:dyDescent="0.5">
      <c r="A87" s="110">
        <v>34</v>
      </c>
      <c r="B87" s="111" t="s">
        <v>524</v>
      </c>
      <c r="C87" s="112"/>
      <c r="D87" s="113"/>
      <c r="E87" s="112"/>
      <c r="F87" s="124"/>
    </row>
    <row r="88" spans="1:6" s="107" customFormat="1" ht="24" x14ac:dyDescent="0.5">
      <c r="A88" s="110"/>
      <c r="B88" s="111" t="s">
        <v>581</v>
      </c>
      <c r="C88" s="113" t="s">
        <v>383</v>
      </c>
      <c r="D88" s="110">
        <v>2000400560</v>
      </c>
      <c r="E88" s="112"/>
      <c r="F88" s="124"/>
    </row>
    <row r="89" spans="1:6" s="107" customFormat="1" ht="24" x14ac:dyDescent="0.5">
      <c r="A89" s="110">
        <v>35</v>
      </c>
      <c r="B89" s="111" t="s">
        <v>41</v>
      </c>
      <c r="C89" s="112"/>
      <c r="D89" s="113"/>
      <c r="E89" s="112"/>
      <c r="F89" s="124"/>
    </row>
    <row r="90" spans="1:6" s="107" customFormat="1" ht="24" x14ac:dyDescent="0.5">
      <c r="A90" s="110"/>
      <c r="B90" s="111" t="s">
        <v>582</v>
      </c>
      <c r="C90" s="113" t="s">
        <v>43</v>
      </c>
      <c r="D90" s="110">
        <v>2000400557</v>
      </c>
      <c r="E90" s="112"/>
      <c r="F90" s="124"/>
    </row>
    <row r="91" spans="1:6" s="107" customFormat="1" ht="24" x14ac:dyDescent="0.5">
      <c r="A91" s="110">
        <v>36</v>
      </c>
      <c r="B91" s="111" t="s">
        <v>47</v>
      </c>
      <c r="C91" s="112"/>
      <c r="D91" s="113"/>
      <c r="E91" s="112"/>
      <c r="F91" s="124"/>
    </row>
    <row r="92" spans="1:6" s="107" customFormat="1" ht="24" x14ac:dyDescent="0.5">
      <c r="A92" s="110"/>
      <c r="B92" s="111" t="s">
        <v>583</v>
      </c>
      <c r="C92" s="113" t="s">
        <v>49</v>
      </c>
      <c r="D92" s="110">
        <v>2000400564</v>
      </c>
      <c r="E92" s="112"/>
      <c r="F92" s="124"/>
    </row>
    <row r="93" spans="1:6" s="107" customFormat="1" ht="24" x14ac:dyDescent="0.5">
      <c r="A93" s="110">
        <v>37</v>
      </c>
      <c r="B93" s="111" t="s">
        <v>528</v>
      </c>
      <c r="C93" s="112"/>
      <c r="D93" s="113"/>
      <c r="E93" s="112"/>
      <c r="F93" s="124"/>
    </row>
    <row r="94" spans="1:6" s="107" customFormat="1" ht="24" x14ac:dyDescent="0.5">
      <c r="A94" s="110"/>
      <c r="B94" s="111" t="s">
        <v>584</v>
      </c>
      <c r="C94" s="113" t="s">
        <v>392</v>
      </c>
      <c r="D94" s="110">
        <v>2000400532</v>
      </c>
      <c r="E94" s="112"/>
      <c r="F94" s="124"/>
    </row>
    <row r="95" spans="1:6" s="107" customFormat="1" ht="24" x14ac:dyDescent="0.5">
      <c r="A95" s="110">
        <v>38</v>
      </c>
      <c r="B95" s="111" t="s">
        <v>531</v>
      </c>
      <c r="C95" s="112"/>
      <c r="D95" s="113"/>
      <c r="E95" s="112"/>
      <c r="F95" s="124"/>
    </row>
    <row r="96" spans="1:6" s="107" customFormat="1" ht="24" x14ac:dyDescent="0.5">
      <c r="A96" s="110"/>
      <c r="B96" s="111" t="s">
        <v>585</v>
      </c>
      <c r="C96" s="113" t="s">
        <v>398</v>
      </c>
      <c r="D96" s="110">
        <v>2000400563</v>
      </c>
      <c r="E96" s="112"/>
      <c r="F96" s="124"/>
    </row>
    <row r="97" spans="1:6" s="107" customFormat="1" ht="24" x14ac:dyDescent="0.5">
      <c r="A97" s="110">
        <v>39</v>
      </c>
      <c r="B97" s="111" t="s">
        <v>533</v>
      </c>
      <c r="C97" s="112"/>
      <c r="D97" s="113"/>
      <c r="E97" s="112"/>
      <c r="F97" s="124"/>
    </row>
    <row r="98" spans="1:6" s="107" customFormat="1" ht="24" x14ac:dyDescent="0.5">
      <c r="A98" s="110"/>
      <c r="B98" s="111" t="s">
        <v>586</v>
      </c>
      <c r="C98" s="113" t="s">
        <v>400</v>
      </c>
      <c r="D98" s="110">
        <v>2000400562</v>
      </c>
      <c r="E98" s="112"/>
      <c r="F98" s="124"/>
    </row>
    <row r="99" spans="1:6" s="107" customFormat="1" ht="24" x14ac:dyDescent="0.5">
      <c r="A99" s="110">
        <v>40</v>
      </c>
      <c r="B99" s="111" t="s">
        <v>44</v>
      </c>
      <c r="C99" s="112"/>
      <c r="D99" s="113"/>
      <c r="E99" s="112"/>
      <c r="F99" s="124"/>
    </row>
    <row r="100" spans="1:6" s="107" customFormat="1" ht="24" x14ac:dyDescent="0.5">
      <c r="A100" s="110"/>
      <c r="B100" s="111" t="s">
        <v>587</v>
      </c>
      <c r="C100" s="113" t="s">
        <v>46</v>
      </c>
      <c r="D100" s="110">
        <v>2000400528</v>
      </c>
      <c r="E100" s="112"/>
      <c r="F100" s="124"/>
    </row>
    <row r="101" spans="1:6" s="107" customFormat="1" ht="24.75" x14ac:dyDescent="0.5">
      <c r="A101" s="110"/>
      <c r="B101" s="111"/>
      <c r="C101" s="25" t="s">
        <v>153</v>
      </c>
      <c r="D101" s="110"/>
      <c r="E101" s="112">
        <f>SUM(E68:E100)</f>
        <v>6000</v>
      </c>
      <c r="F101" s="124"/>
    </row>
    <row r="102" spans="1:6" s="107" customFormat="1" ht="24.75" x14ac:dyDescent="0.5">
      <c r="A102" s="110"/>
      <c r="B102" s="111"/>
      <c r="C102" s="25" t="s">
        <v>154</v>
      </c>
      <c r="D102" s="110"/>
      <c r="E102" s="112">
        <f>+E101</f>
        <v>6000</v>
      </c>
      <c r="F102" s="124"/>
    </row>
    <row r="103" spans="1:6" s="107" customFormat="1" ht="24" x14ac:dyDescent="0.5">
      <c r="A103" s="110"/>
      <c r="B103" s="111" t="s">
        <v>588</v>
      </c>
      <c r="C103" s="113" t="s">
        <v>46</v>
      </c>
      <c r="D103" s="110">
        <v>2000400529</v>
      </c>
      <c r="E103" s="112"/>
      <c r="F103" s="124"/>
    </row>
    <row r="104" spans="1:6" s="107" customFormat="1" ht="24" x14ac:dyDescent="0.5">
      <c r="A104" s="110">
        <v>41</v>
      </c>
      <c r="B104" s="111" t="s">
        <v>536</v>
      </c>
      <c r="C104" s="112"/>
      <c r="D104" s="113"/>
      <c r="E104" s="112"/>
      <c r="F104" s="124"/>
    </row>
    <row r="105" spans="1:6" s="107" customFormat="1" ht="24" x14ac:dyDescent="0.5">
      <c r="A105" s="110"/>
      <c r="B105" s="111" t="s">
        <v>589</v>
      </c>
      <c r="C105" s="113" t="s">
        <v>407</v>
      </c>
      <c r="D105" s="110">
        <v>2000400561</v>
      </c>
      <c r="E105" s="112"/>
      <c r="F105" s="124"/>
    </row>
    <row r="106" spans="1:6" s="107" customFormat="1" ht="24.75" x14ac:dyDescent="0.5">
      <c r="A106" s="131"/>
      <c r="B106" s="132"/>
      <c r="C106" s="27" t="s">
        <v>414</v>
      </c>
      <c r="D106" s="131"/>
      <c r="E106" s="133">
        <f>SUM(E102:E105)</f>
        <v>6000</v>
      </c>
      <c r="F106" s="134"/>
    </row>
    <row r="107" spans="1:6" s="107" customFormat="1" ht="24.75" x14ac:dyDescent="0.5">
      <c r="A107" s="131"/>
      <c r="B107" s="132"/>
      <c r="C107" s="135"/>
      <c r="D107" s="131"/>
      <c r="E107" s="133"/>
      <c r="F107" s="134"/>
    </row>
    <row r="108" spans="1:6" s="107" customFormat="1" ht="25.5" thickBot="1" x14ac:dyDescent="0.55000000000000004">
      <c r="A108" s="136"/>
      <c r="B108" s="137" t="s">
        <v>128</v>
      </c>
      <c r="C108" s="137"/>
      <c r="D108" s="138"/>
      <c r="E108" s="139">
        <f>+E106</f>
        <v>6000</v>
      </c>
      <c r="F108" s="136"/>
    </row>
    <row r="109" spans="1:6" s="107" customFormat="1" ht="24.75" thickTop="1" x14ac:dyDescent="0.5">
      <c r="A109" s="115"/>
      <c r="B109" s="115"/>
      <c r="C109" s="115"/>
      <c r="D109" s="116"/>
      <c r="E109" s="116"/>
    </row>
    <row r="110" spans="1:6" s="107" customFormat="1" ht="24" x14ac:dyDescent="0.5">
      <c r="A110" s="115"/>
      <c r="B110" s="115"/>
      <c r="C110" s="115"/>
      <c r="D110" s="116"/>
      <c r="E110" s="116"/>
    </row>
    <row r="111" spans="1:6" s="107" customFormat="1" ht="24" x14ac:dyDescent="0.5">
      <c r="A111" s="115"/>
      <c r="B111" s="115"/>
      <c r="C111" s="115"/>
      <c r="D111" s="116"/>
      <c r="E111" s="116"/>
    </row>
    <row r="112" spans="1:6" s="107" customFormat="1" ht="24" x14ac:dyDescent="0.5">
      <c r="A112" s="115"/>
      <c r="B112" s="115"/>
      <c r="C112" s="115"/>
      <c r="D112" s="116"/>
      <c r="E112" s="116"/>
    </row>
    <row r="113" spans="1:5" x14ac:dyDescent="0.45">
      <c r="A113" s="118"/>
      <c r="B113" s="118"/>
      <c r="C113" s="118"/>
      <c r="D113" s="119"/>
      <c r="E113" s="119"/>
    </row>
    <row r="114" spans="1:5" x14ac:dyDescent="0.45">
      <c r="A114" s="118"/>
      <c r="B114" s="118"/>
      <c r="C114" s="118"/>
      <c r="D114" s="119"/>
      <c r="E114" s="119"/>
    </row>
    <row r="115" spans="1:5" x14ac:dyDescent="0.45">
      <c r="A115" s="118"/>
      <c r="B115" s="118"/>
      <c r="C115" s="118"/>
      <c r="D115" s="119"/>
      <c r="E115" s="119"/>
    </row>
    <row r="116" spans="1:5" x14ac:dyDescent="0.45">
      <c r="A116" s="118"/>
      <c r="B116" s="118"/>
      <c r="C116" s="118"/>
      <c r="D116" s="119"/>
      <c r="E116" s="119"/>
    </row>
    <row r="117" spans="1:5" x14ac:dyDescent="0.45">
      <c r="A117" s="118"/>
      <c r="B117" s="118"/>
      <c r="C117" s="118"/>
      <c r="D117" s="119"/>
      <c r="E117" s="119"/>
    </row>
    <row r="118" spans="1:5" x14ac:dyDescent="0.45">
      <c r="A118" s="118"/>
      <c r="B118" s="118"/>
      <c r="C118" s="118"/>
      <c r="D118" s="119"/>
      <c r="E118" s="119"/>
    </row>
    <row r="119" spans="1:5" x14ac:dyDescent="0.45">
      <c r="A119" s="118"/>
      <c r="B119" s="118"/>
      <c r="C119" s="118"/>
      <c r="D119" s="119"/>
      <c r="E119" s="119"/>
    </row>
    <row r="120" spans="1:5" x14ac:dyDescent="0.45">
      <c r="A120" s="118"/>
      <c r="B120" s="118"/>
      <c r="C120" s="118"/>
      <c r="D120" s="119"/>
      <c r="E120" s="119"/>
    </row>
    <row r="121" spans="1:5" x14ac:dyDescent="0.45">
      <c r="A121" s="118"/>
      <c r="B121" s="118"/>
      <c r="C121" s="118"/>
      <c r="D121" s="119"/>
      <c r="E121" s="119"/>
    </row>
    <row r="122" spans="1:5" x14ac:dyDescent="0.45">
      <c r="A122" s="118"/>
      <c r="B122" s="118"/>
      <c r="C122" s="118"/>
      <c r="D122" s="119"/>
      <c r="E122" s="119"/>
    </row>
    <row r="123" spans="1:5" x14ac:dyDescent="0.45">
      <c r="A123" s="118"/>
      <c r="B123" s="118"/>
      <c r="C123" s="118"/>
      <c r="D123" s="119"/>
      <c r="E123" s="119"/>
    </row>
    <row r="124" spans="1:5" x14ac:dyDescent="0.45">
      <c r="A124" s="118"/>
      <c r="B124" s="118"/>
      <c r="C124" s="118"/>
      <c r="D124" s="119"/>
      <c r="E124" s="119"/>
    </row>
    <row r="125" spans="1:5" x14ac:dyDescent="0.45">
      <c r="A125" s="118"/>
      <c r="B125" s="118"/>
      <c r="C125" s="118"/>
      <c r="D125" s="119"/>
      <c r="E125" s="119"/>
    </row>
    <row r="126" spans="1:5" x14ac:dyDescent="0.45">
      <c r="A126" s="118"/>
      <c r="B126" s="118"/>
      <c r="C126" s="118"/>
      <c r="D126" s="119"/>
      <c r="E126" s="119"/>
    </row>
    <row r="127" spans="1:5" x14ac:dyDescent="0.45">
      <c r="A127" s="118"/>
      <c r="B127" s="118"/>
      <c r="C127" s="118"/>
      <c r="D127" s="119"/>
      <c r="E127" s="119"/>
    </row>
    <row r="128" spans="1:5" x14ac:dyDescent="0.45">
      <c r="A128" s="118"/>
      <c r="B128" s="118"/>
      <c r="C128" s="118"/>
      <c r="D128" s="119"/>
      <c r="E128" s="119"/>
    </row>
    <row r="129" spans="1:5" x14ac:dyDescent="0.45">
      <c r="A129" s="118"/>
      <c r="B129" s="118"/>
      <c r="C129" s="118"/>
      <c r="D129" s="119"/>
      <c r="E129" s="119"/>
    </row>
    <row r="130" spans="1:5" x14ac:dyDescent="0.45">
      <c r="A130" s="118"/>
      <c r="B130" s="118"/>
      <c r="C130" s="118"/>
      <c r="D130" s="119"/>
      <c r="E130" s="119"/>
    </row>
    <row r="131" spans="1:5" x14ac:dyDescent="0.45">
      <c r="A131" s="118"/>
      <c r="B131" s="118"/>
      <c r="C131" s="118"/>
      <c r="D131" s="119"/>
      <c r="E131" s="119"/>
    </row>
    <row r="132" spans="1:5" x14ac:dyDescent="0.45">
      <c r="A132" s="118"/>
      <c r="B132" s="118"/>
      <c r="C132" s="118"/>
      <c r="D132" s="119"/>
      <c r="E132" s="119"/>
    </row>
    <row r="133" spans="1:5" x14ac:dyDescent="0.45">
      <c r="A133" s="118"/>
      <c r="B133" s="118"/>
      <c r="C133" s="118"/>
      <c r="D133" s="119"/>
      <c r="E133" s="119"/>
    </row>
    <row r="134" spans="1:5" x14ac:dyDescent="0.45">
      <c r="A134" s="118"/>
      <c r="B134" s="118"/>
      <c r="C134" s="118"/>
      <c r="D134" s="119"/>
      <c r="E134" s="119"/>
    </row>
    <row r="135" spans="1:5" x14ac:dyDescent="0.45">
      <c r="A135" s="118"/>
      <c r="B135" s="118"/>
      <c r="C135" s="118"/>
      <c r="D135" s="119"/>
      <c r="E135" s="119"/>
    </row>
    <row r="136" spans="1:5" x14ac:dyDescent="0.45">
      <c r="A136" s="118"/>
      <c r="B136" s="118"/>
      <c r="C136" s="118"/>
      <c r="D136" s="119"/>
      <c r="E136" s="119"/>
    </row>
    <row r="137" spans="1:5" x14ac:dyDescent="0.45">
      <c r="A137" s="118"/>
      <c r="B137" s="118"/>
      <c r="C137" s="118"/>
      <c r="D137" s="119"/>
      <c r="E137" s="119"/>
    </row>
    <row r="138" spans="1:5" x14ac:dyDescent="0.45">
      <c r="A138" s="118"/>
      <c r="B138" s="118"/>
      <c r="C138" s="118"/>
      <c r="D138" s="119"/>
      <c r="E138" s="119"/>
    </row>
    <row r="139" spans="1:5" x14ac:dyDescent="0.45">
      <c r="A139" s="118"/>
      <c r="B139" s="118"/>
      <c r="C139" s="118"/>
      <c r="D139" s="119"/>
      <c r="E139" s="119"/>
    </row>
    <row r="140" spans="1:5" x14ac:dyDescent="0.45">
      <c r="A140" s="118"/>
      <c r="B140" s="118"/>
      <c r="C140" s="118"/>
      <c r="D140" s="119"/>
      <c r="E140" s="119"/>
    </row>
    <row r="141" spans="1:5" x14ac:dyDescent="0.45">
      <c r="A141" s="118"/>
      <c r="B141" s="118"/>
      <c r="C141" s="118"/>
      <c r="D141" s="119"/>
      <c r="E141" s="119"/>
    </row>
    <row r="142" spans="1:5" x14ac:dyDescent="0.45">
      <c r="A142" s="118"/>
      <c r="B142" s="118"/>
      <c r="C142" s="118"/>
      <c r="D142" s="119"/>
      <c r="E142" s="119"/>
    </row>
    <row r="143" spans="1:5" x14ac:dyDescent="0.45">
      <c r="A143" s="118"/>
      <c r="B143" s="118"/>
      <c r="C143" s="118"/>
      <c r="D143" s="119"/>
      <c r="E143" s="119"/>
    </row>
    <row r="144" spans="1:5" x14ac:dyDescent="0.45">
      <c r="A144" s="118"/>
      <c r="B144" s="118"/>
      <c r="C144" s="118"/>
      <c r="D144" s="119"/>
      <c r="E144" s="119"/>
    </row>
    <row r="145" spans="1:5" x14ac:dyDescent="0.45">
      <c r="A145" s="118"/>
      <c r="B145" s="118"/>
      <c r="C145" s="118"/>
      <c r="D145" s="118"/>
      <c r="E145" s="119"/>
    </row>
    <row r="146" spans="1:5" x14ac:dyDescent="0.45">
      <c r="A146" s="118"/>
      <c r="B146" s="118"/>
      <c r="C146" s="118"/>
      <c r="D146" s="118"/>
      <c r="E146" s="119"/>
    </row>
    <row r="147" spans="1:5" x14ac:dyDescent="0.45">
      <c r="A147" s="118"/>
      <c r="B147" s="118"/>
      <c r="C147" s="118"/>
      <c r="D147" s="118"/>
      <c r="E147" s="119"/>
    </row>
    <row r="148" spans="1:5" x14ac:dyDescent="0.45">
      <c r="A148" s="118"/>
      <c r="B148" s="118"/>
      <c r="C148" s="118"/>
      <c r="D148" s="118"/>
      <c r="E148" s="119"/>
    </row>
    <row r="149" spans="1:5" x14ac:dyDescent="0.45">
      <c r="A149" s="118"/>
      <c r="B149" s="118"/>
      <c r="C149" s="118"/>
      <c r="D149" s="118"/>
      <c r="E149" s="119"/>
    </row>
    <row r="150" spans="1:5" x14ac:dyDescent="0.45">
      <c r="A150" s="118"/>
      <c r="B150" s="118"/>
      <c r="C150" s="118"/>
      <c r="D150" s="118"/>
      <c r="E150" s="119"/>
    </row>
    <row r="151" spans="1:5" x14ac:dyDescent="0.45">
      <c r="A151" s="118"/>
      <c r="B151" s="118"/>
      <c r="C151" s="118"/>
      <c r="D151" s="118"/>
      <c r="E151" s="119"/>
    </row>
    <row r="152" spans="1:5" x14ac:dyDescent="0.45">
      <c r="A152" s="118"/>
      <c r="B152" s="118"/>
      <c r="C152" s="118"/>
      <c r="D152" s="118"/>
      <c r="E152" s="119"/>
    </row>
    <row r="153" spans="1:5" x14ac:dyDescent="0.45">
      <c r="A153" s="118"/>
      <c r="B153" s="118"/>
      <c r="C153" s="118"/>
      <c r="D153" s="118"/>
      <c r="E153" s="119"/>
    </row>
    <row r="154" spans="1:5" x14ac:dyDescent="0.45">
      <c r="A154" s="118"/>
      <c r="B154" s="118"/>
      <c r="C154" s="118"/>
      <c r="D154" s="118"/>
      <c r="E154" s="119"/>
    </row>
    <row r="155" spans="1:5" x14ac:dyDescent="0.45">
      <c r="A155" s="121"/>
      <c r="B155" s="121"/>
      <c r="C155" s="121"/>
      <c r="D155" s="121"/>
      <c r="E155" s="122"/>
    </row>
    <row r="156" spans="1:5" x14ac:dyDescent="0.45">
      <c r="A156" s="121"/>
      <c r="B156" s="121"/>
      <c r="C156" s="121"/>
      <c r="D156" s="121"/>
      <c r="E156" s="122"/>
    </row>
    <row r="157" spans="1:5" x14ac:dyDescent="0.45">
      <c r="A157" s="121"/>
      <c r="B157" s="121"/>
      <c r="C157" s="121"/>
      <c r="D157" s="121"/>
      <c r="E157" s="122"/>
    </row>
    <row r="158" spans="1:5" x14ac:dyDescent="0.45">
      <c r="A158" s="121"/>
      <c r="B158" s="121"/>
      <c r="C158" s="121"/>
      <c r="D158" s="121"/>
      <c r="E158" s="122"/>
    </row>
    <row r="159" spans="1:5" x14ac:dyDescent="0.45">
      <c r="A159" s="121"/>
      <c r="B159" s="121"/>
      <c r="C159" s="121"/>
      <c r="D159" s="121"/>
      <c r="E159" s="122"/>
    </row>
    <row r="160" spans="1:5" x14ac:dyDescent="0.45">
      <c r="A160" s="121"/>
      <c r="B160" s="121"/>
      <c r="C160" s="121"/>
      <c r="D160" s="121"/>
      <c r="E160" s="122"/>
    </row>
    <row r="161" spans="1:5" x14ac:dyDescent="0.45">
      <c r="A161" s="121"/>
      <c r="B161" s="121"/>
      <c r="C161" s="121"/>
      <c r="D161" s="121"/>
      <c r="E161" s="122"/>
    </row>
    <row r="162" spans="1:5" x14ac:dyDescent="0.45">
      <c r="A162" s="121"/>
      <c r="B162" s="121"/>
      <c r="C162" s="121"/>
      <c r="D162" s="121"/>
      <c r="E162" s="122"/>
    </row>
    <row r="163" spans="1:5" x14ac:dyDescent="0.45">
      <c r="A163" s="121"/>
      <c r="B163" s="121"/>
      <c r="C163" s="121"/>
      <c r="D163" s="121"/>
      <c r="E163" s="122"/>
    </row>
    <row r="164" spans="1:5" x14ac:dyDescent="0.45">
      <c r="A164" s="121"/>
      <c r="B164" s="121"/>
      <c r="C164" s="121"/>
      <c r="D164" s="121"/>
      <c r="E164" s="122"/>
    </row>
    <row r="165" spans="1:5" x14ac:dyDescent="0.45">
      <c r="A165" s="121"/>
      <c r="B165" s="121"/>
      <c r="C165" s="121"/>
      <c r="D165" s="121"/>
      <c r="E165" s="122"/>
    </row>
    <row r="166" spans="1:5" x14ac:dyDescent="0.45">
      <c r="A166" s="121"/>
      <c r="B166" s="121"/>
      <c r="C166" s="121"/>
      <c r="D166" s="121"/>
      <c r="E166" s="122"/>
    </row>
    <row r="167" spans="1:5" x14ac:dyDescent="0.45">
      <c r="A167" s="121"/>
      <c r="B167" s="121"/>
      <c r="C167" s="121"/>
      <c r="D167" s="121"/>
      <c r="E167" s="122"/>
    </row>
    <row r="168" spans="1:5" x14ac:dyDescent="0.45">
      <c r="A168" s="121"/>
      <c r="B168" s="121"/>
      <c r="C168" s="121"/>
      <c r="D168" s="121"/>
      <c r="E168" s="122"/>
    </row>
    <row r="169" spans="1:5" x14ac:dyDescent="0.45">
      <c r="A169" s="121"/>
      <c r="B169" s="121"/>
      <c r="C169" s="121"/>
      <c r="D169" s="121"/>
      <c r="E169" s="122"/>
    </row>
    <row r="170" spans="1:5" x14ac:dyDescent="0.45">
      <c r="A170" s="121"/>
      <c r="B170" s="121"/>
      <c r="C170" s="121"/>
      <c r="D170" s="121"/>
      <c r="E170" s="122"/>
    </row>
    <row r="171" spans="1:5" x14ac:dyDescent="0.45">
      <c r="A171" s="121"/>
      <c r="B171" s="121"/>
      <c r="C171" s="121"/>
      <c r="D171" s="121"/>
      <c r="E171" s="122"/>
    </row>
    <row r="172" spans="1:5" x14ac:dyDescent="0.45">
      <c r="A172" s="121"/>
      <c r="B172" s="121"/>
      <c r="C172" s="121"/>
      <c r="D172" s="121"/>
      <c r="E172" s="122"/>
    </row>
    <row r="173" spans="1:5" x14ac:dyDescent="0.45">
      <c r="A173" s="121"/>
      <c r="B173" s="121"/>
      <c r="C173" s="121"/>
      <c r="D173" s="121"/>
      <c r="E173" s="122"/>
    </row>
    <row r="174" spans="1:5" x14ac:dyDescent="0.45">
      <c r="A174" s="121"/>
      <c r="B174" s="121"/>
      <c r="C174" s="121"/>
      <c r="D174" s="121"/>
      <c r="E174" s="122"/>
    </row>
    <row r="175" spans="1:5" x14ac:dyDescent="0.45">
      <c r="A175" s="121"/>
      <c r="B175" s="121"/>
      <c r="C175" s="121"/>
      <c r="D175" s="121"/>
      <c r="E175" s="122"/>
    </row>
    <row r="176" spans="1:5" x14ac:dyDescent="0.45">
      <c r="A176" s="121"/>
      <c r="B176" s="121"/>
      <c r="C176" s="121"/>
      <c r="D176" s="121"/>
      <c r="E176" s="122"/>
    </row>
    <row r="177" spans="1:5" x14ac:dyDescent="0.45">
      <c r="A177" s="121"/>
      <c r="B177" s="121"/>
      <c r="C177" s="121"/>
      <c r="D177" s="121"/>
      <c r="E177" s="122"/>
    </row>
    <row r="178" spans="1:5" x14ac:dyDescent="0.45">
      <c r="A178" s="121"/>
      <c r="B178" s="121"/>
      <c r="C178" s="121"/>
      <c r="D178" s="121"/>
      <c r="E178" s="122"/>
    </row>
    <row r="179" spans="1:5" x14ac:dyDescent="0.45">
      <c r="A179" s="121"/>
      <c r="B179" s="121"/>
      <c r="C179" s="121"/>
      <c r="D179" s="121"/>
      <c r="E179" s="122"/>
    </row>
    <row r="180" spans="1:5" x14ac:dyDescent="0.45">
      <c r="A180" s="121"/>
      <c r="B180" s="121"/>
      <c r="C180" s="121"/>
      <c r="D180" s="121"/>
      <c r="E180" s="122"/>
    </row>
    <row r="181" spans="1:5" x14ac:dyDescent="0.45">
      <c r="A181" s="121"/>
      <c r="B181" s="121"/>
      <c r="C181" s="121"/>
      <c r="D181" s="121"/>
      <c r="E181" s="122"/>
    </row>
    <row r="182" spans="1:5" x14ac:dyDescent="0.45">
      <c r="A182" s="121"/>
      <c r="B182" s="121"/>
      <c r="C182" s="121"/>
      <c r="D182" s="121"/>
      <c r="E182" s="122"/>
    </row>
    <row r="183" spans="1:5" x14ac:dyDescent="0.45">
      <c r="A183" s="121"/>
      <c r="B183" s="121"/>
      <c r="C183" s="121"/>
      <c r="D183" s="121"/>
      <c r="E183" s="122"/>
    </row>
    <row r="184" spans="1:5" x14ac:dyDescent="0.45">
      <c r="A184" s="121"/>
      <c r="B184" s="121"/>
      <c r="C184" s="121"/>
      <c r="D184" s="121"/>
      <c r="E184" s="122"/>
    </row>
    <row r="185" spans="1:5" x14ac:dyDescent="0.45">
      <c r="A185" s="121"/>
      <c r="B185" s="121"/>
      <c r="C185" s="121"/>
      <c r="D185" s="121"/>
      <c r="E185" s="122"/>
    </row>
    <row r="186" spans="1:5" x14ac:dyDescent="0.45">
      <c r="A186" s="121"/>
      <c r="B186" s="121"/>
      <c r="C186" s="121"/>
      <c r="D186" s="121"/>
      <c r="E186" s="122"/>
    </row>
    <row r="187" spans="1:5" x14ac:dyDescent="0.45">
      <c r="A187" s="121"/>
      <c r="B187" s="121"/>
      <c r="C187" s="121"/>
      <c r="D187" s="121"/>
      <c r="E187" s="122"/>
    </row>
    <row r="188" spans="1:5" x14ac:dyDescent="0.45">
      <c r="A188" s="121"/>
      <c r="B188" s="121"/>
      <c r="C188" s="121"/>
      <c r="D188" s="121"/>
      <c r="E188" s="122"/>
    </row>
    <row r="189" spans="1:5" x14ac:dyDescent="0.45">
      <c r="A189" s="121"/>
      <c r="B189" s="121"/>
      <c r="C189" s="121"/>
      <c r="D189" s="121"/>
      <c r="E189" s="122"/>
    </row>
    <row r="190" spans="1:5" x14ac:dyDescent="0.45">
      <c r="A190" s="121"/>
      <c r="B190" s="121"/>
      <c r="C190" s="121"/>
      <c r="D190" s="121"/>
      <c r="E190" s="122"/>
    </row>
    <row r="191" spans="1:5" x14ac:dyDescent="0.45">
      <c r="A191" s="121"/>
      <c r="B191" s="121"/>
      <c r="C191" s="121"/>
      <c r="D191" s="121"/>
      <c r="E191" s="122"/>
    </row>
    <row r="192" spans="1:5" x14ac:dyDescent="0.45">
      <c r="A192" s="121"/>
      <c r="B192" s="121"/>
      <c r="C192" s="121"/>
      <c r="D192" s="121"/>
      <c r="E192" s="122"/>
    </row>
    <row r="193" spans="1:5" x14ac:dyDescent="0.45">
      <c r="A193" s="121"/>
      <c r="B193" s="121"/>
      <c r="C193" s="121"/>
      <c r="D193" s="121"/>
      <c r="E193" s="122"/>
    </row>
    <row r="194" spans="1:5" x14ac:dyDescent="0.45">
      <c r="A194" s="121"/>
      <c r="B194" s="121"/>
      <c r="C194" s="121"/>
      <c r="D194" s="121"/>
      <c r="E194" s="122"/>
    </row>
    <row r="195" spans="1:5" x14ac:dyDescent="0.45">
      <c r="A195" s="121"/>
      <c r="B195" s="121"/>
      <c r="C195" s="121"/>
      <c r="D195" s="121"/>
      <c r="E195" s="122"/>
    </row>
    <row r="196" spans="1:5" x14ac:dyDescent="0.45">
      <c r="A196" s="121"/>
      <c r="B196" s="121"/>
      <c r="C196" s="121"/>
      <c r="D196" s="121"/>
      <c r="E196" s="122"/>
    </row>
    <row r="197" spans="1:5" x14ac:dyDescent="0.45">
      <c r="A197" s="121"/>
      <c r="B197" s="121"/>
      <c r="C197" s="121"/>
      <c r="D197" s="121"/>
      <c r="E197" s="122"/>
    </row>
    <row r="198" spans="1:5" x14ac:dyDescent="0.45">
      <c r="E198" s="122"/>
    </row>
    <row r="199" spans="1:5" x14ac:dyDescent="0.45">
      <c r="E199" s="122"/>
    </row>
    <row r="200" spans="1:5" x14ac:dyDescent="0.45">
      <c r="E200" s="122"/>
    </row>
    <row r="201" spans="1:5" x14ac:dyDescent="0.45">
      <c r="E201" s="122"/>
    </row>
    <row r="202" spans="1:5" x14ac:dyDescent="0.45">
      <c r="E202" s="122"/>
    </row>
    <row r="203" spans="1:5" x14ac:dyDescent="0.45">
      <c r="E203" s="122"/>
    </row>
    <row r="204" spans="1:5" x14ac:dyDescent="0.45">
      <c r="E204" s="122"/>
    </row>
    <row r="205" spans="1:5" x14ac:dyDescent="0.45">
      <c r="E205" s="122"/>
    </row>
    <row r="206" spans="1:5" x14ac:dyDescent="0.45">
      <c r="E206" s="122"/>
    </row>
    <row r="207" spans="1:5" x14ac:dyDescent="0.45">
      <c r="E207" s="122"/>
    </row>
    <row r="208" spans="1:5" x14ac:dyDescent="0.45">
      <c r="E208" s="122"/>
    </row>
    <row r="209" spans="5:5" x14ac:dyDescent="0.45">
      <c r="E209" s="122"/>
    </row>
    <row r="210" spans="5:5" x14ac:dyDescent="0.45">
      <c r="E210" s="122"/>
    </row>
    <row r="211" spans="5:5" x14ac:dyDescent="0.45">
      <c r="E211" s="122"/>
    </row>
    <row r="212" spans="5:5" x14ac:dyDescent="0.45">
      <c r="E212" s="122"/>
    </row>
    <row r="213" spans="5:5" x14ac:dyDescent="0.45">
      <c r="E213" s="122"/>
    </row>
    <row r="214" spans="5:5" x14ac:dyDescent="0.45">
      <c r="E214" s="122"/>
    </row>
    <row r="215" spans="5:5" x14ac:dyDescent="0.45">
      <c r="E215" s="122"/>
    </row>
    <row r="216" spans="5:5" x14ac:dyDescent="0.45">
      <c r="E216" s="122"/>
    </row>
    <row r="217" spans="5:5" x14ac:dyDescent="0.45">
      <c r="E217" s="122"/>
    </row>
    <row r="218" spans="5:5" x14ac:dyDescent="0.45">
      <c r="E218" s="122"/>
    </row>
    <row r="219" spans="5:5" x14ac:dyDescent="0.45">
      <c r="E219" s="122"/>
    </row>
    <row r="220" spans="5:5" x14ac:dyDescent="0.45">
      <c r="E220" s="122"/>
    </row>
    <row r="221" spans="5:5" x14ac:dyDescent="0.45">
      <c r="E221" s="122"/>
    </row>
    <row r="222" spans="5:5" x14ac:dyDescent="0.45">
      <c r="E222" s="122"/>
    </row>
  </sheetData>
  <mergeCells count="4">
    <mergeCell ref="A1:F1"/>
    <mergeCell ref="A2:F2"/>
    <mergeCell ref="A3:F3"/>
    <mergeCell ref="A4:F4"/>
  </mergeCells>
  <pageMargins left="0.49803149600000002" right="0.49803149600000002" top="0.511811023622047" bottom="0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7</vt:i4>
      </vt:variant>
    </vt:vector>
  </HeadingPairs>
  <TitlesOfParts>
    <vt:vector size="11" baseType="lpstr">
      <vt:lpstr>สพป.และ รร.</vt:lpstr>
      <vt:lpstr>สพม. </vt:lpstr>
      <vt:lpstr>ศูนย์ฯ</vt:lpstr>
      <vt:lpstr>รร.ศส.</vt:lpstr>
      <vt:lpstr>รร.ศส.!Print_Area</vt:lpstr>
      <vt:lpstr>ศูนย์ฯ!Print_Area</vt:lpstr>
      <vt:lpstr>สพป.และ รร.!Print_Area</vt:lpstr>
      <vt:lpstr>รร.ศส.!Print_Titles</vt:lpstr>
      <vt:lpstr>ศูนย์ฯ!Print_Titles</vt:lpstr>
      <vt:lpstr>สพป.และ รร.!Print_Titles</vt:lpstr>
      <vt:lpstr>สพม. 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OBEC61_046</cp:lastModifiedBy>
  <cp:lastPrinted>2021-01-06T08:53:03Z</cp:lastPrinted>
  <dcterms:created xsi:type="dcterms:W3CDTF">2014-06-10T01:50:51Z</dcterms:created>
  <dcterms:modified xsi:type="dcterms:W3CDTF">2021-01-06T09:19:20Z</dcterms:modified>
</cp:coreProperties>
</file>