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 \ไฟล์งาน\งานอาท\ปี งปม 64\นวัตกรรม 1 ช่วย 3\นวัตกรรม 1 ช่วย 3\"/>
    </mc:Choice>
  </mc:AlternateContent>
  <xr:revisionPtr revIDLastSave="0" documentId="8_{6AB47AB6-1370-994E-B118-D5DEEAEE4E2F}" xr6:coauthVersionLast="46" xr6:coauthVersionMax="46" xr10:uidLastSave="{00000000-0000-0000-0000-000000000000}"/>
  <bookViews>
    <workbookView xWindow="0" yWindow="0" windowWidth="28800" windowHeight="12330" xr2:uid="{00000000-000D-0000-FFFF-FFFF00000000}"/>
  </bookViews>
  <sheets>
    <sheet name="sriปรับ_181263 (3)" sheetId="4" r:id="rId1"/>
    <sheet name="สศศ" sheetId="2" r:id="rId2"/>
  </sheets>
  <definedNames>
    <definedName name="_xlnm._FilterDatabase" localSheetId="0" hidden="1">'sriปรับ_181263 (3)'!$A$14:$F$189</definedName>
    <definedName name="_xlnm._FilterDatabase" localSheetId="1" hidden="1">สศศ!$A$14:$F$18</definedName>
    <definedName name="_xlnm.Print_Area" localSheetId="0">'sriปรับ_181263 (3)'!$A$1:$G$189</definedName>
    <definedName name="_xlnm.Print_Titles" localSheetId="0">'sriปรับ_181263 (3)'!$14:$14</definedName>
    <definedName name="_xlnm.Print_Titles" localSheetId="1">สศศ!$14:$14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C15" i="4"/>
  <c r="C16" i="4"/>
  <c r="C19" i="4"/>
  <c r="C21" i="4"/>
  <c r="C22" i="4"/>
  <c r="C23" i="4"/>
  <c r="C25" i="4"/>
  <c r="C26" i="4"/>
  <c r="C27" i="4"/>
  <c r="C28" i="4"/>
  <c r="C29" i="4"/>
  <c r="C31" i="4"/>
  <c r="C33" i="4"/>
  <c r="C35" i="4"/>
  <c r="C36" i="4"/>
  <c r="C39" i="4"/>
  <c r="C40" i="4"/>
  <c r="C41" i="4"/>
  <c r="C42" i="4"/>
  <c r="C43" i="4"/>
  <c r="C44" i="4"/>
  <c r="C46" i="4"/>
  <c r="C48" i="4"/>
  <c r="C50" i="4"/>
  <c r="C51" i="4"/>
  <c r="C53" i="4"/>
  <c r="C57" i="4"/>
  <c r="C58" i="4"/>
  <c r="C59" i="4"/>
  <c r="C63" i="4"/>
  <c r="C64" i="4"/>
  <c r="C66" i="4"/>
  <c r="C67" i="4"/>
  <c r="C68" i="4"/>
  <c r="C69" i="4"/>
  <c r="C70" i="4"/>
  <c r="C72" i="4"/>
  <c r="C75" i="4"/>
  <c r="C76" i="4"/>
  <c r="C79" i="4"/>
  <c r="C81" i="4"/>
  <c r="C82" i="4"/>
  <c r="C84" i="4"/>
  <c r="C85" i="4"/>
  <c r="C86" i="4"/>
  <c r="C88" i="4"/>
  <c r="C89" i="4"/>
  <c r="C92" i="4"/>
  <c r="C93" i="4"/>
  <c r="C95" i="4"/>
  <c r="C96" i="4"/>
  <c r="C99" i="4"/>
  <c r="C100" i="4"/>
  <c r="C101" i="4"/>
  <c r="C102" i="4"/>
  <c r="C103" i="4"/>
  <c r="C104" i="4"/>
  <c r="C109" i="4"/>
  <c r="C111" i="4"/>
  <c r="C114" i="4"/>
  <c r="C117" i="4"/>
  <c r="C119" i="4"/>
  <c r="C120" i="4"/>
  <c r="C121" i="4"/>
  <c r="C122" i="4"/>
  <c r="C123" i="4"/>
  <c r="C124" i="4"/>
  <c r="C126" i="4"/>
  <c r="C128" i="4"/>
  <c r="C130" i="4"/>
  <c r="C131" i="4"/>
  <c r="C133" i="4"/>
  <c r="C134" i="4"/>
  <c r="C136" i="4"/>
  <c r="C140" i="4"/>
  <c r="C142" i="4"/>
  <c r="C143" i="4"/>
  <c r="C150" i="4"/>
  <c r="C151" i="4"/>
  <c r="C154" i="4"/>
  <c r="C156" i="4"/>
  <c r="C157" i="4"/>
  <c r="C158" i="4"/>
  <c r="C160" i="4"/>
  <c r="C162" i="4"/>
  <c r="C164" i="4"/>
  <c r="C167" i="4"/>
  <c r="C170" i="4"/>
  <c r="C174" i="4"/>
  <c r="C175" i="4"/>
  <c r="C180" i="4"/>
  <c r="C181" i="4"/>
  <c r="C182" i="4"/>
  <c r="C183" i="4"/>
  <c r="C184" i="4"/>
  <c r="C186" i="4"/>
  <c r="C189" i="4"/>
  <c r="C190" i="4"/>
  <c r="C15" i="2"/>
  <c r="C18" i="2"/>
  <c r="F15" i="2"/>
  <c r="F16" i="2"/>
  <c r="F17" i="2"/>
  <c r="F18" i="2"/>
  <c r="G18" i="2"/>
  <c r="G186" i="4"/>
  <c r="G15" i="2"/>
  <c r="G120" i="4"/>
  <c r="G102" i="4"/>
  <c r="G67" i="4"/>
  <c r="G33" i="4"/>
  <c r="G27" i="4"/>
  <c r="G22" i="4"/>
  <c r="E18" i="2"/>
  <c r="E189" i="4"/>
  <c r="B189" i="4"/>
  <c r="G184" i="4"/>
  <c r="G183" i="4"/>
  <c r="G182" i="4"/>
  <c r="G181" i="4"/>
  <c r="G180" i="4"/>
  <c r="G175" i="4"/>
  <c r="G174" i="4"/>
  <c r="G170" i="4"/>
  <c r="G167" i="4"/>
  <c r="G164" i="4"/>
  <c r="G162" i="4"/>
  <c r="G160" i="4"/>
  <c r="G158" i="4"/>
  <c r="G157" i="4"/>
  <c r="G156" i="4"/>
  <c r="G154" i="4"/>
  <c r="G151" i="4"/>
  <c r="G150" i="4"/>
  <c r="G143" i="4"/>
  <c r="G142" i="4"/>
  <c r="G140" i="4"/>
  <c r="G136" i="4"/>
  <c r="G134" i="4"/>
  <c r="G133" i="4"/>
  <c r="G131" i="4"/>
  <c r="G130" i="4"/>
  <c r="G128" i="4"/>
  <c r="G126" i="4"/>
  <c r="G124" i="4"/>
  <c r="G123" i="4"/>
  <c r="G122" i="4"/>
  <c r="G121" i="4"/>
  <c r="G119" i="4"/>
  <c r="G117" i="4"/>
  <c r="G114" i="4"/>
  <c r="G111" i="4"/>
  <c r="G109" i="4"/>
  <c r="G104" i="4"/>
  <c r="G103" i="4"/>
  <c r="G101" i="4"/>
  <c r="G100" i="4"/>
  <c r="G99" i="4"/>
  <c r="G96" i="4"/>
  <c r="G95" i="4"/>
  <c r="G93" i="4"/>
  <c r="G92" i="4"/>
  <c r="G89" i="4"/>
  <c r="G88" i="4"/>
  <c r="G86" i="4"/>
  <c r="G85" i="4"/>
  <c r="G84" i="4"/>
  <c r="G82" i="4"/>
  <c r="G81" i="4"/>
  <c r="G79" i="4"/>
  <c r="G76" i="4"/>
  <c r="G75" i="4"/>
  <c r="G72" i="4"/>
  <c r="G70" i="4"/>
  <c r="G69" i="4"/>
  <c r="G68" i="4"/>
  <c r="G66" i="4"/>
  <c r="G64" i="4"/>
  <c r="G63" i="4"/>
  <c r="G59" i="4"/>
  <c r="G58" i="4"/>
  <c r="G57" i="4"/>
  <c r="G53" i="4"/>
  <c r="G51" i="4"/>
  <c r="G50" i="4"/>
  <c r="G48" i="4"/>
  <c r="G46" i="4"/>
  <c r="G44" i="4"/>
  <c r="G43" i="4"/>
  <c r="G42" i="4"/>
  <c r="G41" i="4"/>
  <c r="G40" i="4"/>
  <c r="G39" i="4"/>
  <c r="G36" i="4"/>
  <c r="G35" i="4"/>
  <c r="G31" i="4"/>
  <c r="G29" i="4"/>
  <c r="G28" i="4"/>
  <c r="G26" i="4"/>
  <c r="G25" i="4"/>
  <c r="G23" i="4"/>
  <c r="G21" i="4"/>
  <c r="G19" i="4"/>
  <c r="G16" i="4"/>
  <c r="G15" i="4"/>
  <c r="G189" i="4"/>
  <c r="B18" i="2"/>
</calcChain>
</file>

<file path=xl/sharedStrings.xml><?xml version="1.0" encoding="utf-8"?>
<sst xmlns="http://schemas.openxmlformats.org/spreadsheetml/2006/main" count="316" uniqueCount="300">
  <si>
    <t xml:space="preserve">สพป.กรุงเทพมหานคร </t>
  </si>
  <si>
    <t>สพป.กาญจนบุรี เขต 1</t>
  </si>
  <si>
    <t>สพป.กาญจนบุรี เขต 2</t>
  </si>
  <si>
    <t>สพป.กาญจนบุรี เขต 3</t>
  </si>
  <si>
    <t>สพป.กำแพงเพชร เขต 2</t>
  </si>
  <si>
    <t>สพป.ขอนแก่น เขต 1</t>
  </si>
  <si>
    <t>สพป.ขอนแก่น เขต 4</t>
  </si>
  <si>
    <t>สพป.ขอนแก่น เขต 5</t>
  </si>
  <si>
    <t>สพป.จันทบุรี เขต 2</t>
  </si>
  <si>
    <t>สพป.ฉะเชิงเทรา เขต 1</t>
  </si>
  <si>
    <t>สพป.ชลบุรี เขต 1</t>
  </si>
  <si>
    <t>สพป.ชุมพร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</si>
  <si>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</si>
  <si>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</si>
  <si>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</si>
  <si>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</si>
  <si>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</si>
  <si>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</si>
  <si>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5</t>
  </si>
  <si>
    <t>สพป.ตราด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</si>
  <si>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</si>
  <si>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</si>
  <si>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</si>
  <si>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</si>
  <si>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</si>
  <si>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สพป.นครราชสีมา เขต 1</t>
  </si>
  <si>
    <t>สพป.นครราชสีมา เขต 3</t>
  </si>
  <si>
    <t>สพป.นครราชสีมา เขต 4</t>
  </si>
  <si>
    <t>สพป.นครศรีธรรมราช เขต 3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</si>
  <si>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</si>
  <si>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</si>
  <si>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</si>
  <si>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</si>
  <si>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สพป.บุรีรัมย์ เขต 1</t>
  </si>
  <si>
    <t>สพป.บุรีรัมย์ เขต 4</t>
  </si>
  <si>
    <t>สพป.พระนครศรีอยุธยา เขต 1</t>
  </si>
  <si>
    <t>สพป.พะเยา เขต 1</t>
  </si>
  <si>
    <t>สพป.พัทลุง เขต 2</t>
  </si>
  <si>
    <t>สพป.พิษณุโลก เขต 1</t>
  </si>
  <si>
    <t>สพป.พิษณุโลก เขต 3</t>
  </si>
  <si>
    <t>สพป.ภูเก็ต</t>
  </si>
  <si>
    <t>สพป.มหาสารคาม เขต 1</t>
  </si>
  <si>
    <t>สพป.มหาสารคาม เขต 3</t>
  </si>
  <si>
    <t>สพป.แม่ฮ่องสอน เขต 1</t>
  </si>
  <si>
    <t>สพป.ยโสธร เขต 1</t>
  </si>
  <si>
    <t>สพป.ร้อยเอ็ด เขต 1</t>
  </si>
  <si>
    <t>สพป.ระยอง เขต 1</t>
  </si>
  <si>
    <t>สพป.ลพบุรี เขต 1</t>
  </si>
  <si>
    <t>สพป.ลำปาง เขต 1</t>
  </si>
  <si>
    <t>สพป.ลำปาง เขต 3</t>
  </si>
  <si>
    <t>สพป.ลำพูน เขต 2</t>
  </si>
  <si>
    <t>สพป.ศรีสะเกษ เขต 1</t>
  </si>
  <si>
    <t>สพป.สกลนคร เขต 1</t>
  </si>
  <si>
    <t>สพป.สงขลา เขต 1</t>
  </si>
  <si>
    <t>สพป.สงขลา เขต 2</t>
  </si>
  <si>
    <t>สพป.สงขลา เขต 3</t>
  </si>
  <si>
    <t>สพป.สมุทรปราการ เขต 2</t>
  </si>
  <si>
    <t>สพป.สมุทรสาคร</t>
  </si>
  <si>
    <t>สพป.สระบุรี เขต 2</t>
  </si>
  <si>
    <t>สพป.สิงห์บุรี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</si>
  <si>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</si>
  <si>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</si>
  <si>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</si>
  <si>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</si>
  <si>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</si>
  <si>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สพป.สุรินทร์ เขต 3</t>
  </si>
  <si>
    <t>สพป.หนองคาย เขต 1</t>
  </si>
  <si>
    <t>สพป.หนองบัวลำภู เขต 2</t>
  </si>
  <si>
    <t>สพป.อ่างทอง</t>
  </si>
  <si>
    <t>สพป.อุตรดิตถ์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</si>
  <si>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</si>
  <si>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</si>
  <si>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</si>
  <si>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สพม. เขต 1</t>
  </si>
  <si>
    <t>สพม. เขต 14</t>
  </si>
  <si>
    <t>สพม. เขต 16</t>
  </si>
  <si>
    <t>สพม. เขต 17</t>
  </si>
  <si>
    <t>สพม. เขต 20</t>
  </si>
  <si>
    <t>สพม. เขต 21</t>
  </si>
  <si>
    <t>สพม. เขต 23</t>
  </si>
  <si>
    <t>สพม. เขต 25</t>
  </si>
  <si>
    <t>สพม. เขต 28</t>
  </si>
  <si>
    <t>สพม. เขต 29</t>
  </si>
  <si>
    <t>สพม. เขต 3</t>
  </si>
  <si>
    <t>สพม. เขต 30</t>
  </si>
  <si>
    <t>สพม. เขต 31</t>
  </si>
  <si>
    <t>สพม. เขต 33</t>
  </si>
  <si>
    <t>สพม. เขต 35</t>
  </si>
  <si>
    <t>สพม. เขต 36</t>
  </si>
  <si>
    <t>สพม. เขต 37</t>
  </si>
  <si>
    <t>สพม. เขต 38</t>
  </si>
  <si>
    <t>สพม. เขต 39</t>
  </si>
  <si>
    <t>สพม. เขต 42</t>
  </si>
  <si>
    <t>สพม. เขต 5</t>
  </si>
  <si>
    <t>สพม. เขต 9</t>
  </si>
  <si>
    <t>สำนักบริหารงานการศึกษาพิเศษ</t>
  </si>
  <si>
    <t>รวมทั้งหมด</t>
  </si>
  <si>
    <t>แนวทางจัดสรรงบประมาณ ประจำปี 2564</t>
  </si>
  <si>
    <r>
      <t xml:space="preserve">แผนงานพื้นฐาน </t>
    </r>
    <r>
      <rPr>
        <sz val="16"/>
        <color theme="1"/>
        <rFont val="TH SarabunPSK"/>
        <family val="2"/>
      </rPr>
      <t xml:space="preserve">ด้านการพัฒนาและเสริมสร้างศักยภาพทรัพยากรมนุษย์ </t>
    </r>
  </si>
  <si>
    <r>
      <rPr>
        <b/>
        <sz val="16"/>
        <color theme="1"/>
        <rFont val="TH SarabunPSK"/>
        <family val="2"/>
      </rPr>
      <t xml:space="preserve">ผลผลิตที่ 2 </t>
    </r>
    <r>
      <rPr>
        <sz val="16"/>
        <color theme="1"/>
        <rFont val="TH SarabunPSK"/>
        <family val="2"/>
      </rPr>
      <t>ผู้จบการศึกษาภาคบังคับ</t>
    </r>
  </si>
  <si>
    <t>สำนักงานเขตพื้นที่การศึกษา</t>
  </si>
  <si>
    <t>เครือข่ายนวัตกรรมคุณภาพสถานศึกษา(เครือข่าย)</t>
  </si>
  <si>
    <t>จัดสรรให้สถานศึกษาแกนนำจำนวนเงิน (บาท)</t>
  </si>
  <si>
    <r>
      <t xml:space="preserve">งบดำเนินงาน </t>
    </r>
    <r>
      <rPr>
        <sz val="16"/>
        <color theme="1"/>
        <rFont val="TH SarabunPSK"/>
        <family val="2"/>
      </rPr>
      <t xml:space="preserve">จำนวน  1,734,000 บาท  </t>
    </r>
    <r>
      <rPr>
        <sz val="16"/>
        <color theme="1"/>
        <rFont val="TH SarabunIT๙"/>
        <family val="2"/>
      </rPr>
      <t>(หนึ่งล้านเจ็ดแสนสามหมื่นสี่พันบาทถ้วน)</t>
    </r>
  </si>
  <si>
    <t>สถานศึกษา
ร่วมพัฒนา (แห่ง)</t>
  </si>
  <si>
    <t xml:space="preserve">สำนักงานคณะกรรมการการศึกษาขั้นพื้นฐาน จัดสรรงบประมาณประจำปี 2564 ของสำนักทดสอบทางการศึกษา ให้แก่สำนักงานเขตพื้นที่การศึกษา จำนวน </t>
  </si>
  <si>
    <t>95 เขตพื้นที่การศึกษา และสำนักบริหารงานการศึกษาพิเศษ เป็นเงิน 638,000 บาท (หกแสนสามหมื่นแปดพันบาทถ้วน) เพื่อสนับสนุนการดำเนินงานของเครือข่าย</t>
  </si>
  <si>
    <t>นวัตกรรมคุณภาพสถานศึกษาและสถานศึกษาในเครือข่าย และจัดสรรงบประมาณให้แก่เครือข่ายนวัตกรรมคุณภาพสถานศึกษา จำนวน 175 เครือข่าย เพื่อสนับสนุน</t>
  </si>
  <si>
    <t>ตามแผนเครือข่ายนวัตกรรมคุณภาพสถานศึกษาให้เกิดประสิทธิผลตามเป้าหมายที่กำหนดไว้ เป็นเงิน 1,096,000 บาท (หนึ่งล้านเก้าหมื่นหกพันบาทถ้วน)</t>
  </si>
  <si>
    <t xml:space="preserve">สถานศึกษาแกนนำ จำนวน 175 แห่ง เป็นพี่เลี้ยงให้คำแนะนำ ช่วยเหลือ กำกับติดตาม และประเมินผลการดำเนินงานของสถานศึกษาร่วมพัฒนา จำนวน 548 แห่ง </t>
  </si>
  <si>
    <t>รวมเป็นเงิน
(บาท)</t>
  </si>
  <si>
    <t>ชื่อสถานศึกษาแกนนำ</t>
  </si>
  <si>
    <t xml:space="preserve">โรงเรียนอนุบาลสามเสน 
(สำนักงานสลากกินแบ่งรัฐบาลอุปถัมภ์)
</t>
  </si>
  <si>
    <t>โรงเรียนบ้านใหม่ (จีนาภักดิ์วิทยา)</t>
  </si>
  <si>
    <t>โรงเรียนอนุบาลกาญจนบุรี</t>
  </si>
  <si>
    <t>โรงเรียนอนุบาลศรีสวัสดิ์</t>
  </si>
  <si>
    <t>โรงเรียนบ้านท่ามะกา</t>
  </si>
  <si>
    <t xml:space="preserve">โรงเรียนอนุบาลวัดลูกแกประชาชนูทิศ
</t>
  </si>
  <si>
    <t>โรงเรียนวัดใหม่ดงสัก</t>
  </si>
  <si>
    <t>โรงเรียนบ้านถนนน้อย</t>
  </si>
  <si>
    <t xml:space="preserve">โรงเรียนบ้านทุ่ม 
(ทุ่มประชานุเคราะห์)
</t>
  </si>
  <si>
    <t>โรงเรียนอนุบาลขอนแก่น</t>
  </si>
  <si>
    <t xml:space="preserve">โรงเรียนบ้านโสกเสี้ยวแสนสุข  </t>
  </si>
  <si>
    <t>โรงเรียนบ้านโนนทอง</t>
  </si>
  <si>
    <t xml:space="preserve">โรงเรียนบ้านประตง 
(ศูนย์อนุบาลอำเภอสอยดาว)
</t>
  </si>
  <si>
    <t>โรงเรียนวัดบางวัว (สายเสริมวิทย์)</t>
  </si>
  <si>
    <t>โรงเรียนบ้านห้วยกะปิ</t>
  </si>
  <si>
    <t xml:space="preserve">โรงเรียนบ้านห้วยมะระ 
(เทวานุกูลวิทยา)
</t>
  </si>
  <si>
    <t>โรงเรียนชุมชนมาบอำมฤต</t>
  </si>
  <si>
    <t>โรงเรียนอนุบาลชุมพร</t>
  </si>
  <si>
    <t>โรงเรียนบ้านป่าจั่น</t>
  </si>
  <si>
    <t>โรงเรียนอนุบาลเวียงป่าเป้า</t>
  </si>
  <si>
    <t>โรงเรียนบ้านป่าเหมือด</t>
  </si>
  <si>
    <t xml:space="preserve">โรงเรียนบ้านหลวง </t>
  </si>
  <si>
    <t>โรงเรียนเวียงเทิง (เทิงทำนุประชา)</t>
  </si>
  <si>
    <t>โรงเรียนอนุบาลเชียงของ</t>
  </si>
  <si>
    <t>โรงเรียนอนุบาลเชียงใหม่</t>
  </si>
  <si>
    <t>โรงเรียนบ้านน้ำริน</t>
  </si>
  <si>
    <t>โรงเรียนบ้านแม่ทะลบ</t>
  </si>
  <si>
    <t>โรงเรียนชุมชนบ้านอมก๋อย</t>
  </si>
  <si>
    <t>โรงเรียนอนุบาลวัดคลองใหญ่</t>
  </si>
  <si>
    <t>โรงเรียนบ้านแม่ละเมา</t>
  </si>
  <si>
    <t>โรงเรียนบ้านแม่ระมาดราษฎร์บำรุง</t>
  </si>
  <si>
    <t>โรงเรียนบ้านคลอง 1</t>
  </si>
  <si>
    <t>โรงเรียนวัดปากคลองพระอาจารย์</t>
  </si>
  <si>
    <t>โรงเรียนบ้านอ้อกระทิง</t>
  </si>
  <si>
    <t>โรงเรียนอนุบาลนครปฐม</t>
  </si>
  <si>
    <t>โรงเรียนวัดเชิงเลน (นครใจราษฎร์)</t>
  </si>
  <si>
    <t xml:space="preserve">โรงเรียนบ้านฝั่งแดง 
(พระเทพวรมุนีอุปถัมภ์)
</t>
  </si>
  <si>
    <t>โรงเรียนอนุบาลนาแกผดุงราชกิจเจริญ</t>
  </si>
  <si>
    <t>โรงเรียนไตรคามสามัคคี</t>
  </si>
  <si>
    <t>โรงเรียนวัดบ้านหนองบัวศาลา</t>
  </si>
  <si>
    <t>โรงเรียนอนุบาลตลาดแค</t>
  </si>
  <si>
    <t>โรงเรียนเสนานุเคราะห์</t>
  </si>
  <si>
    <t>โรงเรียนไผ่สีสุก</t>
  </si>
  <si>
    <t>โรงเรียนถนนมิตรภาพ</t>
  </si>
  <si>
    <t>โรงเรียนหัวไทร (เรือนประชาบาล)</t>
  </si>
  <si>
    <t>โรงเรียนวัดสามัคยาราม</t>
  </si>
  <si>
    <t>โรงเรียนบ้านชะอวด</t>
  </si>
  <si>
    <t>โรงเรียนบ้านบางตะลุมพอ</t>
  </si>
  <si>
    <t>โรงเรียนอนุบาลนครสวรรค์</t>
  </si>
  <si>
    <t>โรงเรียนบ้านปางสุด</t>
  </si>
  <si>
    <t>โรงเรียนบ้านไร่ไทรทองพระยาลับแล</t>
  </si>
  <si>
    <t>โรงเรียนบ้านตะเฆ่ค่าย</t>
  </si>
  <si>
    <t>โรงเรียนอนุบาลนนทบุรี</t>
  </si>
  <si>
    <t>โรงเรียนอนุบาลบุรีรัมย์</t>
  </si>
  <si>
    <t>โรงเรียนบ้านหนองม่วง</t>
  </si>
  <si>
    <t>โรงเรียนประตูชัย</t>
  </si>
  <si>
    <t>โรงเรียนอนุบาลพระนครศรีอยุธยา</t>
  </si>
  <si>
    <t>โรงเรียนอนุบาลพะเยา</t>
  </si>
  <si>
    <t xml:space="preserve">โรงเรียนไทยรัฐวิทยา 46 
(ดอกคำใต้)
</t>
  </si>
  <si>
    <t xml:space="preserve">โรงเรียนอนุบาลเมืองพะเยา
บ้านโทกหวาก
</t>
  </si>
  <si>
    <t>โรงเรียนบ้านเกาะทองสม</t>
  </si>
  <si>
    <t>โรงเรียนอนุบาลพิษณุโลก</t>
  </si>
  <si>
    <t>โรงเรียนวัดอรัญญิก</t>
  </si>
  <si>
    <t>โรงเรียนจ่าการบุญ</t>
  </si>
  <si>
    <t>โรงเรียนวัดคลองมะเกลือ</t>
  </si>
  <si>
    <t>โรงเรียนชุมชน 17 บ้านนาตาดี</t>
  </si>
  <si>
    <t>โรงเรียนบ้านป่าครองชีพ</t>
  </si>
  <si>
    <t>โรงเรียนชุมชนบ้านลาดวิทยาคม</t>
  </si>
  <si>
    <t>โรงเรียนอนุบาลมหาสารคาม</t>
  </si>
  <si>
    <t>โรงเรียนบ้านโชคชัย</t>
  </si>
  <si>
    <t>โรงเรียนอนุบาลแม่ฮ่องสอน</t>
  </si>
  <si>
    <t>โรงเรียนอนุบาลลุมพุก (วันครู 2503)</t>
  </si>
  <si>
    <t>โรงเรียนอนุบาลยโสธร</t>
  </si>
  <si>
    <t>โรงเรียนบ้านมะอึ</t>
  </si>
  <si>
    <t>โรงเรียนบ้านสมานมิตร</t>
  </si>
  <si>
    <t>โรงเรียนวัดละหารไร่</t>
  </si>
  <si>
    <t>โรงเรียนวัดเนินพระ</t>
  </si>
  <si>
    <t>โรงเรียนอนุบาลลพบุรี</t>
  </si>
  <si>
    <t>โรงเรียนอนุบาลห้างฉัตร</t>
  </si>
  <si>
    <t xml:space="preserve"> โรงเรียนอนุบาลลำปาง 
(เขลางค์รัตน์อนุสรณ์)
</t>
  </si>
  <si>
    <t>โรงเรียนบ้านแม่สุขวังเหนือ</t>
  </si>
  <si>
    <t>โรงเรียนบ้านห้วยหละ</t>
  </si>
  <si>
    <t>โรงเรียนบ้านม่วงสามปี</t>
  </si>
  <si>
    <t>โรงเรียนบ้านเหล่ายาว</t>
  </si>
  <si>
    <t>โรงเรียนอนุบาลศรีสะเกษ</t>
  </si>
  <si>
    <t>โรงเรียนอนุบาลสกลนคร</t>
  </si>
  <si>
    <t>โรงเรียนบ้านระโนต (ธัญเจริญ)</t>
  </si>
  <si>
    <t>โรงเรียนวัดบางทีง</t>
  </si>
  <si>
    <t xml:space="preserve">โรงเรียนไทยรัฐวิทยา 80 
(วังปริงเพ็ชรไพศาล)
</t>
  </si>
  <si>
    <t xml:space="preserve">โรงเรียนอนุบาลชุมชนบางบ่อ 
(ศุภพิพัฒน์รังสรรค์)
</t>
  </si>
  <si>
    <t>โรงเรียนอนุบาลเคหะ (10 ปี สปช.)</t>
  </si>
  <si>
    <t xml:space="preserve">โรงเรียนวัดเปร็งราษฎร์บำรุง 
(ศรีวรพินิจวิทยาคาร)
</t>
  </si>
  <si>
    <t>โรงเรียนคลองบางน้ำจืด</t>
  </si>
  <si>
    <t>โรงเรียนวัดลาดหวาย</t>
  </si>
  <si>
    <t>โรงเรียนอนุบาลสมุทรสาคร</t>
  </si>
  <si>
    <t>โรงเรียนวัดธรรมเจดีย์ศรีพิพัฒน์</t>
  </si>
  <si>
    <t>โรงเรียนหินกอง (พิบูลอนุสรณ์)</t>
  </si>
  <si>
    <t>โรงเรียนวัดสองคอนกลาง</t>
  </si>
  <si>
    <t>โรงเรียนบ้านบางกง</t>
  </si>
  <si>
    <t>โรงเรียนอนุบาลสิงห์บุรี</t>
  </si>
  <si>
    <t>โรงเรียนวัดโบสถ์</t>
  </si>
  <si>
    <t xml:space="preserve">โรงเรียนอนุบาลพรหมบุรี 
(วัดกุฎีทอง)
</t>
  </si>
  <si>
    <t xml:space="preserve">โรงเรียนบ้านท่าชุม 
(ประชาอุทิศวิทยาคาร)
</t>
  </si>
  <si>
    <t>โรงเรียนบ้านใหม่โพธิ์งาม</t>
  </si>
  <si>
    <t>โรงเรียนวัดศาลาท่าทราย</t>
  </si>
  <si>
    <t>โรงเรียนวัดเทพพิทักษ์</t>
  </si>
  <si>
    <t>โรงเรียนอนุบาลด่านช้าง</t>
  </si>
  <si>
    <t>โรงเรียนบ้านดินแดงสามัคคี</t>
  </si>
  <si>
    <t>โรงเรียนอนุบาลปราสาทศึกษาคาร</t>
  </si>
  <si>
    <t>โรงเรียนอนุบาลหนองคาย</t>
  </si>
  <si>
    <t xml:space="preserve">โรงเรียนบ้านนาโคก </t>
  </si>
  <si>
    <t>โรงเรียนบ้านกกค้อกกโพธิ์</t>
  </si>
  <si>
    <t>โรงเรียนบ้านต่างแคน</t>
  </si>
  <si>
    <t>โรงเรียนชุมชนวัดศีลขันธาราม (วิทยาคม)</t>
  </si>
  <si>
    <t>โรงเรียนวัดนางเล่ว</t>
  </si>
  <si>
    <t>โรงเรียนบ้านในเมือง</t>
  </si>
  <si>
    <t>โรงเรียนบ้านโนนตูม</t>
  </si>
  <si>
    <t>โรงเรียนอนุบาลบ้านเหนือเขมราฐ</t>
  </si>
  <si>
    <t>โรงเรียนชุมชนบ้านระเว</t>
  </si>
  <si>
    <t>โรงเรียนบ้านสำโรง (คุรุประชาสามัคคี)</t>
  </si>
  <si>
    <t>โรงเรียนบ้านสระสมิง</t>
  </si>
  <si>
    <t>โรงเรียนมัธยมวัดนายโรง</t>
  </si>
  <si>
    <t>โรงเรียนสตรีวิทยา</t>
  </si>
  <si>
    <t xml:space="preserve">โรงเรียนนวมินทราชินูทิศ 
สตรีวิทยา พุทธมณฑล
</t>
  </si>
  <si>
    <t>โรงเรียนสวนกุหลาบวิทยาลัย</t>
  </si>
  <si>
    <t>โรงเรียนนวมินทราชินูทิศ หอวัง นนทบุรี</t>
  </si>
  <si>
    <t>โรงเรียนรัตนาธิเบศร์</t>
  </si>
  <si>
    <t>โรงเรียนหันคาพิทยาคม</t>
  </si>
  <si>
    <t>โรงเรียนกรรณสูตศึกษาลัย</t>
  </si>
  <si>
    <t>โรงเรียนกาญจนาภิเษกวิทยาลัย สุพรรณบุรี</t>
  </si>
  <si>
    <t>โรงเรียนบรรหารแจ่มใสวิทยา ๖</t>
  </si>
  <si>
    <t>โรงเรียนพระปฐมวิทยาลัย</t>
  </si>
  <si>
    <t>โรงเรียนภัทรญาณวิทยา</t>
  </si>
  <si>
    <t>โรงเรียนสงวนหญิง</t>
  </si>
  <si>
    <t>โรงเรียนสิรินธรราชวิทยาลัย</t>
  </si>
  <si>
    <t>โรงเรียนพิชัยรัตนาคาร</t>
  </si>
  <si>
    <t>โรงเรียนหาดใหญ่วิทยาลัย</t>
  </si>
  <si>
    <t>โรงเรียนสตูลวิทยา</t>
  </si>
  <si>
    <t>โรงเรียนมหาวชิราวุธ จังหวัดสงขลา</t>
  </si>
  <si>
    <t>โรงเรียนหนองบอนวิทยาคม</t>
  </si>
  <si>
    <t xml:space="preserve">โรงเรียนเบญจมราชูทิศ 
จังหวัดจันทบุรี
</t>
  </si>
  <si>
    <t>โรงเรียนอุดรธานีพิทยาคม</t>
  </si>
  <si>
    <t>โรงเรียนปทุมเทพวิทยาคาร</t>
  </si>
  <si>
    <t xml:space="preserve">โรงเรียนเตรียมอุดมศึกษา 
ภาคตะวันออกเฉียงเหนือ
</t>
  </si>
  <si>
    <t>โรงเรียนช้างมิ่งพิทยานุกูล</t>
  </si>
  <si>
    <t xml:space="preserve">โรงเรียนโคกนางามพิทยาสรรพ์ </t>
  </si>
  <si>
    <t>โรงเรียนกัลยาณวัตร</t>
  </si>
  <si>
    <t>โรงเรียนเบญจประชาสรรค์</t>
  </si>
  <si>
    <t>โรงเรียนยโสธรพิทยาคม</t>
  </si>
  <si>
    <t>โรงเรียนปทุมราชวงศา</t>
  </si>
  <si>
    <t>โรงเรียนห้วยขะยุงวิทยา</t>
  </si>
  <si>
    <t>โรงเรียนโนนกุงวิทยาคม</t>
  </si>
  <si>
    <t>โรงเรียนคอนสวรรค์</t>
  </si>
  <si>
    <t>โรงเรียนชัยภูมิภักดีชุมพล</t>
  </si>
  <si>
    <t>โรงเรียนคอนสารวิทยาคม</t>
  </si>
  <si>
    <t>โรงเรียนราชสีมาวิทยาลัย</t>
  </si>
  <si>
    <t>โรงเรียนบุญวัฒนา</t>
  </si>
  <si>
    <t>โรงเรียนปากช่อง</t>
  </si>
  <si>
    <t>โรงเรียนสุรนารีวิทยา</t>
  </si>
  <si>
    <t xml:space="preserve">โรงเรียนสิรินธร </t>
  </si>
  <si>
    <t>โรงเรียนเถินวิทยา</t>
  </si>
  <si>
    <t>โรงเรียนน้ำดิบวิทยาคม</t>
  </si>
  <si>
    <t>โรงเรียนบุญวาทย์วิทยาลัย</t>
  </si>
  <si>
    <t>โรงเรียนแม่พริกวิทยา</t>
  </si>
  <si>
    <t>โรงเรียนจักรคำคณาทร</t>
  </si>
  <si>
    <t>โรงเรียนดำรงราษฎร์สงเคราะห์</t>
  </si>
  <si>
    <t>โรงเรียนม่วงไข่พิทยาคม</t>
  </si>
  <si>
    <t>โรงเรียนตากพิทยาคม</t>
  </si>
  <si>
    <t>โรงเรียนอุตรดิตถ์</t>
  </si>
  <si>
    <t>โรงเรียนนครสวรรค์</t>
  </si>
  <si>
    <t>โรงเรียนอุทัยวิทยาคม</t>
  </si>
  <si>
    <t xml:space="preserve">ศูนย์การศึกษาพิเศษ 
ประจำจังหวัดสุรินทร์
</t>
  </si>
  <si>
    <t>โรงเรียนสมเด็จพระปิยมหาราชรมณียเขต</t>
  </si>
  <si>
    <t>ศูนย์การศึกษาพิเศษส่วนกลาง</t>
  </si>
  <si>
    <t>ศูนย์การศึกษาพิเศษ ประจำจังหวัดเชียงราย</t>
  </si>
  <si>
    <r>
      <t xml:space="preserve">งบดำเนินงาน </t>
    </r>
    <r>
      <rPr>
        <sz val="16"/>
        <color theme="1"/>
        <rFont val="TH SarabunPSK"/>
        <family val="2"/>
      </rPr>
      <t xml:space="preserve">จำนวน  35,000 บาท  </t>
    </r>
    <r>
      <rPr>
        <sz val="16"/>
        <color theme="1"/>
        <rFont val="TH SarabunIT๙"/>
        <family val="2"/>
      </rPr>
      <t>(สามหมื่นห้าพันบาทถ้วน)</t>
    </r>
  </si>
  <si>
    <t xml:space="preserve">สำนักงานคณะกรรมการการศึกษาขั้นพื้นฐาน จัดสรรงบประมาณประจำปี 2564 ของสำนักทดสอบทางการศึกษา ให้แก่สำนักบริหารงานการศึกษาพิเศษ </t>
  </si>
  <si>
    <t>เป็นเงิน 11,000 บาท (หนึ่งหมื่นหนึ่งพันบาทถ้วน) เพื่อสนับสนุนการดำเนินงานของเครือข่ายนวัตกรรมคุณภาพสถานศึกษาและสถานศึกษาในเครือข่าย</t>
  </si>
  <si>
    <t xml:space="preserve">และจัดสรรงบประมาณให้แก่เครือข่ายนวัตกรรมคุณภาพสถานศึกษา จำนวน 4 เครือข่าย เพื่อสนับสนุนสถานศึกษาแกนนำ จำนวน 4 แห่ง เป็นพี่เลี้ยงให้คำแนะนำ </t>
  </si>
  <si>
    <t>ช่วยเหลือ กำกับติดตาม และประเมินผลการดำเนินงานของสถานศึกษาร่วมพัฒนา จำนวน 12 แห่ง ตามแผนเครือข่ายนวัตกรรมคุณภาพสถานศึกษา</t>
  </si>
  <si>
    <t>ให้เกิดประสิทธิผลตามเป้าหมายที่กำหนดไว้ เป็นเงิน 24,000 บาท (สองหมื่นสี่พันบาทถ้วน)</t>
  </si>
  <si>
    <r>
      <t>กิจกรรมหลัก</t>
    </r>
    <r>
      <rPr>
        <sz val="16"/>
        <color theme="1"/>
        <rFont val="TH SarabunPSK"/>
        <family val="2"/>
      </rPr>
      <t xml:space="preserve"> </t>
    </r>
    <r>
      <rPr>
        <sz val="15.5"/>
        <color theme="1"/>
        <rFont val="TH SarabunIT๙"/>
        <family val="2"/>
      </rPr>
      <t>การจัดการศึกษาประถมศึกษาสำหรับโรงเรียนปกติ (การเสริมสร้างระบบและกลไกการบริหารจัดการคุณภาพและมาตรฐานการศึกษา</t>
    </r>
  </si>
  <si>
    <t>เพื่อการประกันคุณภาพที่ใช้สถานศึกษาเป็นฐาน)</t>
  </si>
  <si>
    <t>จัดสรรให้สถานศึกษา
แกนนำ
จำนวนเงิน (บาท)</t>
  </si>
  <si>
    <t>จัดสรรให้ สศศ.
จำนวนเงิน (บาท)</t>
  </si>
  <si>
    <t>รวมเงินจัดสรร
(บาท)</t>
  </si>
  <si>
    <t>จัดสรรให้ สพท. และสศศ.จำนวนเงิน (บาท)</t>
  </si>
  <si>
    <t>(สถานศึกษาแกนนำเบิกจ่ายจาก สศศ.)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</si>
</sst>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.5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8" fontId="2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88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8" fontId="2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8" fontId="3" fillId="2" borderId="1" xfId="1" applyNumberFormat="1" applyFont="1" applyFill="1" applyBorder="1" applyAlignment="1">
      <alignment horizontal="center" vertical="center"/>
    </xf>
    <xf numFmtId="188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3" fillId="0" borderId="1" xfId="0" applyFont="1" applyFill="1" applyBorder="1" applyAlignment="1">
      <alignment horizontal="left" vertical="center"/>
    </xf>
    <xf numFmtId="188" fontId="2" fillId="0" borderId="1" xfId="1" applyNumberFormat="1" applyFont="1" applyFill="1" applyBorder="1" applyAlignment="1">
      <alignment horizontal="center" vertical="center"/>
    </xf>
    <xf numFmtId="188" fontId="2" fillId="0" borderId="1" xfId="1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88" fontId="2" fillId="0" borderId="2" xfId="1" applyNumberFormat="1" applyFont="1" applyBorder="1" applyAlignment="1">
      <alignment horizontal="center" vertical="center"/>
    </xf>
    <xf numFmtId="188" fontId="2" fillId="0" borderId="2" xfId="1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8" fontId="2" fillId="0" borderId="1" xfId="0" applyNumberFormat="1" applyFont="1" applyFill="1" applyBorder="1" applyAlignment="1">
      <alignment vertical="center"/>
    </xf>
    <xf numFmtId="188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88" fontId="2" fillId="0" borderId="2" xfId="1" applyNumberFormat="1" applyFont="1" applyFill="1" applyBorder="1" applyAlignment="1">
      <alignment horizontal="center" vertical="center"/>
    </xf>
    <xf numFmtId="188" fontId="2" fillId="0" borderId="2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7" fontId="3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6"/>
    </xf>
    <xf numFmtId="0" fontId="2" fillId="0" borderId="2" xfId="0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88" fontId="2" fillId="0" borderId="3" xfId="1" applyNumberFormat="1" applyFont="1" applyBorder="1" applyAlignment="1">
      <alignment vertical="center"/>
    </xf>
    <xf numFmtId="188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88" fontId="2" fillId="0" borderId="4" xfId="1" applyNumberFormat="1" applyFont="1" applyBorder="1" applyAlignment="1">
      <alignment vertical="center"/>
    </xf>
    <xf numFmtId="188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88" fontId="2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188" fontId="2" fillId="0" borderId="4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88" fontId="2" fillId="0" borderId="4" xfId="1" applyNumberFormat="1" applyFont="1" applyFill="1" applyBorder="1" applyAlignment="1">
      <alignment vertical="center"/>
    </xf>
    <xf numFmtId="188" fontId="2" fillId="0" borderId="4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188" fontId="2" fillId="0" borderId="3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88" fontId="2" fillId="0" borderId="3" xfId="1" applyNumberFormat="1" applyFont="1" applyFill="1" applyBorder="1" applyAlignment="1">
      <alignment vertical="center"/>
    </xf>
    <xf numFmtId="188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90"/>
  <sheetViews>
    <sheetView tabSelected="1" topLeftCell="A157" workbookViewId="0">
      <selection activeCell="G81" sqref="G81"/>
    </sheetView>
  </sheetViews>
  <sheetFormatPr defaultColWidth="8.9921875" defaultRowHeight="24" x14ac:dyDescent="0.15"/>
  <cols>
    <col min="1" max="1" width="26.8515625" style="2" customWidth="1"/>
    <col min="2" max="2" width="12.36328125" style="2" customWidth="1"/>
    <col min="3" max="3" width="11.11328125" style="2" customWidth="1"/>
    <col min="4" max="4" width="52.33203125" style="1" bestFit="1" customWidth="1"/>
    <col min="5" max="5" width="10.36328125" style="1" customWidth="1"/>
    <col min="6" max="6" width="14.984375" style="3" customWidth="1"/>
    <col min="7" max="7" width="11.61328125" style="2" bestFit="1" customWidth="1"/>
    <col min="8" max="16384" width="8.9921875" style="2"/>
  </cols>
  <sheetData>
    <row r="1" spans="1:7" x14ac:dyDescent="0.15">
      <c r="A1" s="76" t="s">
        <v>97</v>
      </c>
      <c r="B1" s="76"/>
      <c r="C1" s="76"/>
      <c r="D1" s="76"/>
      <c r="E1" s="76"/>
      <c r="F1" s="76"/>
    </row>
    <row r="2" spans="1:7" x14ac:dyDescent="0.15">
      <c r="A2" s="35"/>
      <c r="B2" s="35"/>
      <c r="C2" s="35"/>
      <c r="D2" s="35"/>
      <c r="E2" s="35"/>
      <c r="F2" s="35"/>
    </row>
    <row r="3" spans="1:7" x14ac:dyDescent="0.15">
      <c r="A3" s="4" t="s">
        <v>98</v>
      </c>
      <c r="B3" s="4"/>
      <c r="C3" s="4"/>
    </row>
    <row r="4" spans="1:7" x14ac:dyDescent="0.15">
      <c r="A4" s="2" t="s">
        <v>99</v>
      </c>
    </row>
    <row r="5" spans="1:7" x14ac:dyDescent="0.15">
      <c r="A5" s="4" t="s">
        <v>293</v>
      </c>
      <c r="B5" s="4"/>
      <c r="C5" s="4"/>
      <c r="D5" s="4"/>
      <c r="E5" s="4"/>
      <c r="F5" s="4"/>
    </row>
    <row r="6" spans="1:7" x14ac:dyDescent="0.15">
      <c r="A6" s="37" t="s">
        <v>294</v>
      </c>
      <c r="B6" s="4"/>
      <c r="C6" s="4"/>
      <c r="D6" s="4"/>
      <c r="E6" s="4"/>
      <c r="F6" s="4"/>
    </row>
    <row r="7" spans="1:7" x14ac:dyDescent="0.15">
      <c r="A7" s="4" t="s">
        <v>103</v>
      </c>
      <c r="B7" s="4"/>
      <c r="C7" s="4"/>
    </row>
    <row r="8" spans="1:7" x14ac:dyDescent="0.15">
      <c r="A8" s="15" t="s">
        <v>105</v>
      </c>
      <c r="D8" s="2"/>
      <c r="E8" s="2"/>
      <c r="F8" s="2"/>
    </row>
    <row r="9" spans="1:7" x14ac:dyDescent="0.15">
      <c r="A9" s="2" t="s">
        <v>106</v>
      </c>
      <c r="D9" s="2"/>
      <c r="E9" s="2"/>
      <c r="F9" s="2"/>
    </row>
    <row r="10" spans="1:7" x14ac:dyDescent="0.15">
      <c r="A10" s="2" t="s">
        <v>107</v>
      </c>
      <c r="D10" s="2"/>
      <c r="E10" s="2"/>
      <c r="F10" s="2"/>
    </row>
    <row r="11" spans="1:7" x14ac:dyDescent="0.15">
      <c r="A11" s="2" t="s">
        <v>109</v>
      </c>
      <c r="D11" s="2"/>
      <c r="E11" s="2"/>
      <c r="F11" s="2"/>
    </row>
    <row r="12" spans="1:7" x14ac:dyDescent="0.15">
      <c r="A12" s="2" t="s">
        <v>108</v>
      </c>
      <c r="D12" s="2"/>
      <c r="E12" s="2"/>
      <c r="F12" s="2"/>
    </row>
    <row r="13" spans="1:7" x14ac:dyDescent="0.15">
      <c r="D13" s="2"/>
      <c r="E13" s="2"/>
      <c r="F13" s="2"/>
    </row>
    <row r="14" spans="1:7" s="1" customFormat="1" ht="105.75" x14ac:dyDescent="0.5">
      <c r="A14" s="5" t="s">
        <v>100</v>
      </c>
      <c r="B14" s="12" t="s">
        <v>101</v>
      </c>
      <c r="C14" s="12" t="s">
        <v>298</v>
      </c>
      <c r="D14" s="12" t="s">
        <v>111</v>
      </c>
      <c r="E14" s="12" t="s">
        <v>104</v>
      </c>
      <c r="F14" s="6" t="s">
        <v>295</v>
      </c>
      <c r="G14" s="12" t="s">
        <v>297</v>
      </c>
    </row>
    <row r="15" spans="1:7" x14ac:dyDescent="0.15">
      <c r="A15" s="7" t="s">
        <v>0</v>
      </c>
      <c r="B15" s="8">
        <v>1</v>
      </c>
      <c r="C15" s="14">
        <f>(B15*2000)+3000</f>
        <v>5000</v>
      </c>
      <c r="D15" s="28" t="s">
        <v>112</v>
      </c>
      <c r="E15" s="9">
        <v>3</v>
      </c>
      <c r="F15" s="10">
        <f>E15*2000</f>
        <v>6000</v>
      </c>
      <c r="G15" s="23">
        <f>+C15+F15</f>
        <v>11000</v>
      </c>
    </row>
    <row r="16" spans="1:7" x14ac:dyDescent="0.15">
      <c r="A16" s="19" t="s">
        <v>1</v>
      </c>
      <c r="B16" s="20">
        <v>3</v>
      </c>
      <c r="C16" s="21">
        <f t="shared" ref="C16:C122" si="0">(B16*2000)+3000</f>
        <v>9000</v>
      </c>
      <c r="D16" s="38" t="s">
        <v>113</v>
      </c>
      <c r="E16" s="32">
        <v>4</v>
      </c>
      <c r="F16" s="22">
        <f>E16*2000</f>
        <v>8000</v>
      </c>
      <c r="G16" s="39">
        <f>+C16+F16+F17+F18</f>
        <v>33000</v>
      </c>
    </row>
    <row r="17" spans="1:7" x14ac:dyDescent="0.15">
      <c r="A17" s="40"/>
      <c r="B17" s="41"/>
      <c r="C17" s="42"/>
      <c r="D17" s="43" t="s">
        <v>114</v>
      </c>
      <c r="E17" s="44">
        <v>3</v>
      </c>
      <c r="F17" s="45">
        <f t="shared" ref="F17:F18" si="1">E17*2000</f>
        <v>6000</v>
      </c>
      <c r="G17" s="46"/>
    </row>
    <row r="18" spans="1:7" x14ac:dyDescent="0.15">
      <c r="A18" s="47"/>
      <c r="B18" s="48"/>
      <c r="C18" s="49"/>
      <c r="D18" s="50" t="s">
        <v>115</v>
      </c>
      <c r="E18" s="51">
        <v>5</v>
      </c>
      <c r="F18" s="52">
        <f t="shared" si="1"/>
        <v>10000</v>
      </c>
      <c r="G18" s="53"/>
    </row>
    <row r="19" spans="1:7" x14ac:dyDescent="0.15">
      <c r="A19" s="19" t="s">
        <v>2</v>
      </c>
      <c r="B19" s="20">
        <v>2</v>
      </c>
      <c r="C19" s="21">
        <f t="shared" si="0"/>
        <v>7000</v>
      </c>
      <c r="D19" s="54" t="s">
        <v>117</v>
      </c>
      <c r="E19" s="32">
        <v>3</v>
      </c>
      <c r="F19" s="22">
        <f t="shared" ref="F19:F125" si="2">E19*2000</f>
        <v>6000</v>
      </c>
      <c r="G19" s="39">
        <f>+C19+F19+F20</f>
        <v>19000</v>
      </c>
    </row>
    <row r="20" spans="1:7" x14ac:dyDescent="0.15">
      <c r="A20" s="47"/>
      <c r="B20" s="48"/>
      <c r="C20" s="49"/>
      <c r="D20" s="55" t="s">
        <v>116</v>
      </c>
      <c r="E20" s="51">
        <v>3</v>
      </c>
      <c r="F20" s="52">
        <f t="shared" si="2"/>
        <v>6000</v>
      </c>
      <c r="G20" s="53"/>
    </row>
    <row r="21" spans="1:7" x14ac:dyDescent="0.15">
      <c r="A21" s="7" t="s">
        <v>3</v>
      </c>
      <c r="B21" s="8">
        <v>1</v>
      </c>
      <c r="C21" s="14">
        <f t="shared" si="0"/>
        <v>5000</v>
      </c>
      <c r="D21" s="27" t="s">
        <v>118</v>
      </c>
      <c r="E21" s="9">
        <v>3</v>
      </c>
      <c r="F21" s="10">
        <f t="shared" si="2"/>
        <v>6000</v>
      </c>
      <c r="G21" s="23">
        <f>+C21+F21</f>
        <v>11000</v>
      </c>
    </row>
    <row r="22" spans="1:7" x14ac:dyDescent="0.15">
      <c r="A22" s="7" t="s">
        <v>4</v>
      </c>
      <c r="B22" s="8">
        <v>1</v>
      </c>
      <c r="C22" s="14">
        <f t="shared" si="0"/>
        <v>5000</v>
      </c>
      <c r="D22" s="27" t="s">
        <v>119</v>
      </c>
      <c r="E22" s="9">
        <v>3</v>
      </c>
      <c r="F22" s="10">
        <f t="shared" si="2"/>
        <v>6000</v>
      </c>
      <c r="G22" s="23">
        <f>+C22+F22</f>
        <v>11000</v>
      </c>
    </row>
    <row r="23" spans="1:7" x14ac:dyDescent="0.15">
      <c r="A23" s="19" t="s">
        <v>5</v>
      </c>
      <c r="B23" s="20">
        <v>2</v>
      </c>
      <c r="C23" s="21">
        <f t="shared" si="0"/>
        <v>7000</v>
      </c>
      <c r="D23" s="54" t="s">
        <v>120</v>
      </c>
      <c r="E23" s="32">
        <v>3</v>
      </c>
      <c r="F23" s="22">
        <f t="shared" si="2"/>
        <v>6000</v>
      </c>
      <c r="G23" s="39">
        <f>+C23+F23+F24</f>
        <v>19000</v>
      </c>
    </row>
    <row r="24" spans="1:7" x14ac:dyDescent="0.15">
      <c r="A24" s="47"/>
      <c r="B24" s="48"/>
      <c r="C24" s="49"/>
      <c r="D24" s="55" t="s">
        <v>121</v>
      </c>
      <c r="E24" s="51">
        <v>3</v>
      </c>
      <c r="F24" s="52">
        <f t="shared" si="2"/>
        <v>6000</v>
      </c>
      <c r="G24" s="53"/>
    </row>
    <row r="25" spans="1:7" x14ac:dyDescent="0.15">
      <c r="A25" s="7" t="s">
        <v>6</v>
      </c>
      <c r="B25" s="8">
        <v>1</v>
      </c>
      <c r="C25" s="14">
        <f t="shared" si="0"/>
        <v>5000</v>
      </c>
      <c r="D25" s="27" t="s">
        <v>122</v>
      </c>
      <c r="E25" s="8">
        <v>3</v>
      </c>
      <c r="F25" s="10">
        <f t="shared" si="2"/>
        <v>6000</v>
      </c>
      <c r="G25" s="23">
        <f>+C25+F25</f>
        <v>11000</v>
      </c>
    </row>
    <row r="26" spans="1:7" x14ac:dyDescent="0.15">
      <c r="A26" s="7" t="s">
        <v>7</v>
      </c>
      <c r="B26" s="8">
        <v>1</v>
      </c>
      <c r="C26" s="14">
        <f t="shared" si="0"/>
        <v>5000</v>
      </c>
      <c r="D26" s="27" t="s">
        <v>123</v>
      </c>
      <c r="E26" s="8">
        <v>3</v>
      </c>
      <c r="F26" s="10">
        <f t="shared" si="2"/>
        <v>6000</v>
      </c>
      <c r="G26" s="23">
        <f t="shared" ref="G26:G28" si="3">+C26+F26</f>
        <v>11000</v>
      </c>
    </row>
    <row r="27" spans="1:7" x14ac:dyDescent="0.15">
      <c r="A27" s="7" t="s">
        <v>8</v>
      </c>
      <c r="B27" s="8">
        <v>1</v>
      </c>
      <c r="C27" s="14">
        <f t="shared" si="0"/>
        <v>5000</v>
      </c>
      <c r="D27" s="27" t="s">
        <v>124</v>
      </c>
      <c r="E27" s="8">
        <v>3</v>
      </c>
      <c r="F27" s="10">
        <f t="shared" si="2"/>
        <v>6000</v>
      </c>
      <c r="G27" s="23">
        <f t="shared" si="3"/>
        <v>11000</v>
      </c>
    </row>
    <row r="28" spans="1:7" x14ac:dyDescent="0.5">
      <c r="A28" s="7" t="s">
        <v>9</v>
      </c>
      <c r="B28" s="8">
        <v>1</v>
      </c>
      <c r="C28" s="14">
        <f t="shared" si="0"/>
        <v>5000</v>
      </c>
      <c r="D28" s="29" t="s">
        <v>125</v>
      </c>
      <c r="E28" s="8">
        <v>3</v>
      </c>
      <c r="F28" s="10">
        <f t="shared" si="2"/>
        <v>6000</v>
      </c>
      <c r="G28" s="23">
        <f t="shared" si="3"/>
        <v>11000</v>
      </c>
    </row>
    <row r="29" spans="1:7" x14ac:dyDescent="0.15">
      <c r="A29" s="19" t="s">
        <v>10</v>
      </c>
      <c r="B29" s="20">
        <v>2</v>
      </c>
      <c r="C29" s="21">
        <f t="shared" si="0"/>
        <v>7000</v>
      </c>
      <c r="D29" s="56" t="s">
        <v>126</v>
      </c>
      <c r="E29" s="20">
        <v>3</v>
      </c>
      <c r="F29" s="22">
        <f t="shared" si="2"/>
        <v>6000</v>
      </c>
      <c r="G29" s="39">
        <f>+C29+F29+F30</f>
        <v>21000</v>
      </c>
    </row>
    <row r="30" spans="1:7" x14ac:dyDescent="0.15">
      <c r="A30" s="47"/>
      <c r="B30" s="48"/>
      <c r="C30" s="49"/>
      <c r="D30" s="55" t="s">
        <v>127</v>
      </c>
      <c r="E30" s="48">
        <v>4</v>
      </c>
      <c r="F30" s="52">
        <f t="shared" si="2"/>
        <v>8000</v>
      </c>
      <c r="G30" s="53"/>
    </row>
    <row r="31" spans="1:7" x14ac:dyDescent="0.15">
      <c r="A31" s="19" t="s">
        <v>11</v>
      </c>
      <c r="B31" s="20">
        <v>2</v>
      </c>
      <c r="C31" s="21">
        <f t="shared" si="0"/>
        <v>7000</v>
      </c>
      <c r="D31" s="56" t="s">
        <v>128</v>
      </c>
      <c r="E31" s="20">
        <v>4</v>
      </c>
      <c r="F31" s="22">
        <f t="shared" si="2"/>
        <v>8000</v>
      </c>
      <c r="G31" s="39">
        <f>+C31+F31+F32</f>
        <v>21000</v>
      </c>
    </row>
    <row r="32" spans="1:7" x14ac:dyDescent="0.15">
      <c r="A32" s="47"/>
      <c r="B32" s="48"/>
      <c r="C32" s="49"/>
      <c r="D32" s="55" t="s">
        <v>129</v>
      </c>
      <c r="E32" s="48">
        <v>3</v>
      </c>
      <c r="F32" s="52">
        <f t="shared" si="2"/>
        <v>6000</v>
      </c>
      <c r="G32" s="53"/>
    </row>
    <row r="33" spans="1:7" x14ac:dyDescent="0.15">
      <c r="A33" s="19" t="s">
        <v>12</v>
      </c>
      <c r="B33" s="20">
        <v>2</v>
      </c>
      <c r="C33" s="21">
        <f t="shared" si="0"/>
        <v>7000</v>
      </c>
      <c r="D33" s="56" t="s">
        <v>130</v>
      </c>
      <c r="E33" s="20">
        <v>2</v>
      </c>
      <c r="F33" s="22">
        <f t="shared" si="2"/>
        <v>4000</v>
      </c>
      <c r="G33" s="39">
        <f>+C33+F33+F34</f>
        <v>17000</v>
      </c>
    </row>
    <row r="34" spans="1:7" x14ac:dyDescent="0.15">
      <c r="A34" s="47"/>
      <c r="B34" s="48"/>
      <c r="C34" s="49"/>
      <c r="D34" s="55" t="s">
        <v>131</v>
      </c>
      <c r="E34" s="48">
        <v>3</v>
      </c>
      <c r="F34" s="52">
        <f>E34*2000</f>
        <v>6000</v>
      </c>
      <c r="G34" s="53"/>
    </row>
    <row r="35" spans="1:7" x14ac:dyDescent="0.15">
      <c r="A35" s="7" t="s">
        <v>13</v>
      </c>
      <c r="B35" s="8">
        <v>1</v>
      </c>
      <c r="C35" s="14">
        <f t="shared" si="0"/>
        <v>5000</v>
      </c>
      <c r="D35" s="27" t="s">
        <v>132</v>
      </c>
      <c r="E35" s="8">
        <v>4</v>
      </c>
      <c r="F35" s="10">
        <f t="shared" si="2"/>
        <v>8000</v>
      </c>
      <c r="G35" s="23">
        <f>+C35+F35</f>
        <v>13000</v>
      </c>
    </row>
    <row r="36" spans="1:7" x14ac:dyDescent="0.15">
      <c r="A36" s="19" t="s">
        <v>14</v>
      </c>
      <c r="B36" s="20">
        <v>3</v>
      </c>
      <c r="C36" s="21">
        <f t="shared" si="0"/>
        <v>9000</v>
      </c>
      <c r="D36" s="56" t="s">
        <v>133</v>
      </c>
      <c r="E36" s="20">
        <v>3</v>
      </c>
      <c r="F36" s="22">
        <f t="shared" si="2"/>
        <v>6000</v>
      </c>
      <c r="G36" s="39">
        <f>+C36+F36+F37+F38</f>
        <v>27000</v>
      </c>
    </row>
    <row r="37" spans="1:7" x14ac:dyDescent="0.15">
      <c r="A37" s="40"/>
      <c r="B37" s="41"/>
      <c r="C37" s="42"/>
      <c r="D37" s="57" t="s">
        <v>134</v>
      </c>
      <c r="E37" s="41">
        <v>3</v>
      </c>
      <c r="F37" s="45">
        <f t="shared" si="2"/>
        <v>6000</v>
      </c>
      <c r="G37" s="46"/>
    </row>
    <row r="38" spans="1:7" x14ac:dyDescent="0.15">
      <c r="A38" s="47"/>
      <c r="B38" s="48"/>
      <c r="C38" s="49"/>
      <c r="D38" s="55" t="s">
        <v>135</v>
      </c>
      <c r="E38" s="48">
        <v>3</v>
      </c>
      <c r="F38" s="52">
        <f t="shared" si="2"/>
        <v>6000</v>
      </c>
      <c r="G38" s="53"/>
    </row>
    <row r="39" spans="1:7" x14ac:dyDescent="0.5">
      <c r="A39" s="7" t="s">
        <v>15</v>
      </c>
      <c r="B39" s="8">
        <v>1</v>
      </c>
      <c r="C39" s="14">
        <f t="shared" si="0"/>
        <v>5000</v>
      </c>
      <c r="D39" s="29" t="s">
        <v>136</v>
      </c>
      <c r="E39" s="8">
        <v>3</v>
      </c>
      <c r="F39" s="10">
        <f t="shared" si="2"/>
        <v>6000</v>
      </c>
      <c r="G39" s="23">
        <f>+C39+F39</f>
        <v>11000</v>
      </c>
    </row>
    <row r="40" spans="1:7" x14ac:dyDescent="0.5">
      <c r="A40" s="7" t="s">
        <v>16</v>
      </c>
      <c r="B40" s="8">
        <v>1</v>
      </c>
      <c r="C40" s="14">
        <f t="shared" si="0"/>
        <v>5000</v>
      </c>
      <c r="D40" s="29" t="s">
        <v>137</v>
      </c>
      <c r="E40" s="8">
        <v>3</v>
      </c>
      <c r="F40" s="10">
        <f t="shared" si="2"/>
        <v>6000</v>
      </c>
      <c r="G40" s="23">
        <f t="shared" ref="G40:G43" si="4">+C40+F40</f>
        <v>11000</v>
      </c>
    </row>
    <row r="41" spans="1:7" x14ac:dyDescent="0.5">
      <c r="A41" s="7" t="s">
        <v>17</v>
      </c>
      <c r="B41" s="8">
        <v>1</v>
      </c>
      <c r="C41" s="14">
        <f t="shared" si="0"/>
        <v>5000</v>
      </c>
      <c r="D41" s="29" t="s">
        <v>138</v>
      </c>
      <c r="E41" s="8">
        <v>3</v>
      </c>
      <c r="F41" s="10">
        <f t="shared" si="2"/>
        <v>6000</v>
      </c>
      <c r="G41" s="23">
        <f t="shared" si="4"/>
        <v>11000</v>
      </c>
    </row>
    <row r="42" spans="1:7" x14ac:dyDescent="0.5">
      <c r="A42" s="7" t="s">
        <v>18</v>
      </c>
      <c r="B42" s="8">
        <v>1</v>
      </c>
      <c r="C42" s="14">
        <f t="shared" si="0"/>
        <v>5000</v>
      </c>
      <c r="D42" s="29" t="s">
        <v>139</v>
      </c>
      <c r="E42" s="8">
        <v>3</v>
      </c>
      <c r="F42" s="10">
        <f t="shared" si="2"/>
        <v>6000</v>
      </c>
      <c r="G42" s="23">
        <f t="shared" si="4"/>
        <v>11000</v>
      </c>
    </row>
    <row r="43" spans="1:7" x14ac:dyDescent="0.15">
      <c r="A43" s="16" t="s">
        <v>19</v>
      </c>
      <c r="B43" s="9">
        <v>1</v>
      </c>
      <c r="C43" s="17">
        <f t="shared" si="0"/>
        <v>5000</v>
      </c>
      <c r="D43" s="30" t="s">
        <v>140</v>
      </c>
      <c r="E43" s="9">
        <v>3</v>
      </c>
      <c r="F43" s="18">
        <f t="shared" si="2"/>
        <v>6000</v>
      </c>
      <c r="G43" s="23">
        <f t="shared" si="4"/>
        <v>11000</v>
      </c>
    </row>
    <row r="44" spans="1:7" x14ac:dyDescent="0.15">
      <c r="A44" s="31" t="s">
        <v>20</v>
      </c>
      <c r="B44" s="32">
        <v>2</v>
      </c>
      <c r="C44" s="33">
        <f t="shared" si="0"/>
        <v>7000</v>
      </c>
      <c r="D44" s="58" t="s">
        <v>141</v>
      </c>
      <c r="E44" s="32">
        <v>3</v>
      </c>
      <c r="F44" s="34">
        <f t="shared" si="2"/>
        <v>6000</v>
      </c>
      <c r="G44" s="59">
        <f>+C44+F44+F45</f>
        <v>19000</v>
      </c>
    </row>
    <row r="45" spans="1:7" x14ac:dyDescent="0.15">
      <c r="A45" s="60"/>
      <c r="B45" s="51"/>
      <c r="C45" s="61"/>
      <c r="D45" s="62" t="s">
        <v>142</v>
      </c>
      <c r="E45" s="51">
        <v>3</v>
      </c>
      <c r="F45" s="63">
        <f t="shared" si="2"/>
        <v>6000</v>
      </c>
      <c r="G45" s="64"/>
    </row>
    <row r="46" spans="1:7" x14ac:dyDescent="0.15">
      <c r="A46" s="31" t="s">
        <v>21</v>
      </c>
      <c r="B46" s="32">
        <v>2</v>
      </c>
      <c r="C46" s="33">
        <f t="shared" si="0"/>
        <v>7000</v>
      </c>
      <c r="D46" s="58" t="s">
        <v>143</v>
      </c>
      <c r="E46" s="32">
        <v>3</v>
      </c>
      <c r="F46" s="34">
        <f t="shared" si="2"/>
        <v>6000</v>
      </c>
      <c r="G46" s="59">
        <f>+C46+F46+F47</f>
        <v>19000</v>
      </c>
    </row>
    <row r="47" spans="1:7" x14ac:dyDescent="0.15">
      <c r="A47" s="60"/>
      <c r="B47" s="51"/>
      <c r="C47" s="61"/>
      <c r="D47" s="62" t="s">
        <v>144</v>
      </c>
      <c r="E47" s="51">
        <v>3</v>
      </c>
      <c r="F47" s="63">
        <f t="shared" si="2"/>
        <v>6000</v>
      </c>
      <c r="G47" s="64"/>
    </row>
    <row r="48" spans="1:7" x14ac:dyDescent="0.15">
      <c r="A48" s="31" t="s">
        <v>22</v>
      </c>
      <c r="B48" s="32">
        <v>2</v>
      </c>
      <c r="C48" s="33">
        <f t="shared" si="0"/>
        <v>7000</v>
      </c>
      <c r="D48" s="58" t="s">
        <v>145</v>
      </c>
      <c r="E48" s="32">
        <v>3</v>
      </c>
      <c r="F48" s="34">
        <f t="shared" si="2"/>
        <v>6000</v>
      </c>
      <c r="G48" s="59">
        <f>+C48+F48+F49</f>
        <v>19000</v>
      </c>
    </row>
    <row r="49" spans="1:7" x14ac:dyDescent="0.15">
      <c r="A49" s="60"/>
      <c r="B49" s="51"/>
      <c r="C49" s="61"/>
      <c r="D49" s="62" t="s">
        <v>146</v>
      </c>
      <c r="E49" s="51">
        <v>3</v>
      </c>
      <c r="F49" s="63">
        <f t="shared" si="2"/>
        <v>6000</v>
      </c>
      <c r="G49" s="64"/>
    </row>
    <row r="50" spans="1:7" x14ac:dyDescent="0.15">
      <c r="A50" s="16" t="s">
        <v>23</v>
      </c>
      <c r="B50" s="9">
        <v>1</v>
      </c>
      <c r="C50" s="17">
        <f t="shared" si="0"/>
        <v>5000</v>
      </c>
      <c r="D50" s="30" t="s">
        <v>147</v>
      </c>
      <c r="E50" s="9">
        <v>3</v>
      </c>
      <c r="F50" s="18">
        <f t="shared" si="2"/>
        <v>6000</v>
      </c>
      <c r="G50" s="24">
        <f>+C50+F50</f>
        <v>11000</v>
      </c>
    </row>
    <row r="51" spans="1:7" x14ac:dyDescent="0.15">
      <c r="A51" s="31" t="s">
        <v>24</v>
      </c>
      <c r="B51" s="32">
        <v>2</v>
      </c>
      <c r="C51" s="33">
        <f t="shared" si="0"/>
        <v>7000</v>
      </c>
      <c r="D51" s="58" t="s">
        <v>148</v>
      </c>
      <c r="E51" s="32">
        <v>3</v>
      </c>
      <c r="F51" s="34">
        <f t="shared" si="2"/>
        <v>6000</v>
      </c>
      <c r="G51" s="59">
        <f>+C51+F51+F52</f>
        <v>19000</v>
      </c>
    </row>
    <row r="52" spans="1:7" x14ac:dyDescent="0.15">
      <c r="A52" s="60"/>
      <c r="B52" s="51"/>
      <c r="C52" s="61"/>
      <c r="D52" s="62" t="s">
        <v>149</v>
      </c>
      <c r="E52" s="51">
        <v>3</v>
      </c>
      <c r="F52" s="63">
        <f t="shared" si="2"/>
        <v>6000</v>
      </c>
      <c r="G52" s="64"/>
    </row>
    <row r="53" spans="1:7" x14ac:dyDescent="0.15">
      <c r="A53" s="31" t="s">
        <v>25</v>
      </c>
      <c r="B53" s="32">
        <v>4</v>
      </c>
      <c r="C53" s="33">
        <f t="shared" si="0"/>
        <v>11000</v>
      </c>
      <c r="D53" s="58" t="s">
        <v>150</v>
      </c>
      <c r="E53" s="32">
        <v>3</v>
      </c>
      <c r="F53" s="34">
        <f t="shared" si="2"/>
        <v>6000</v>
      </c>
      <c r="G53" s="59">
        <f>+C53+F53+F54+F55+F56</f>
        <v>35000</v>
      </c>
    </row>
    <row r="54" spans="1:7" x14ac:dyDescent="0.15">
      <c r="A54" s="65"/>
      <c r="B54" s="44"/>
      <c r="C54" s="66"/>
      <c r="D54" s="67" t="s">
        <v>151</v>
      </c>
      <c r="E54" s="44">
        <v>3</v>
      </c>
      <c r="F54" s="68">
        <f t="shared" si="2"/>
        <v>6000</v>
      </c>
      <c r="G54" s="69"/>
    </row>
    <row r="55" spans="1:7" x14ac:dyDescent="0.15">
      <c r="A55" s="65"/>
      <c r="B55" s="44"/>
      <c r="C55" s="66"/>
      <c r="D55" s="67" t="s">
        <v>152</v>
      </c>
      <c r="E55" s="44">
        <v>3</v>
      </c>
      <c r="F55" s="68">
        <f t="shared" si="2"/>
        <v>6000</v>
      </c>
      <c r="G55" s="69"/>
    </row>
    <row r="56" spans="1:7" x14ac:dyDescent="0.15">
      <c r="A56" s="60"/>
      <c r="B56" s="51"/>
      <c r="C56" s="61"/>
      <c r="D56" s="62" t="s">
        <v>153</v>
      </c>
      <c r="E56" s="51">
        <v>3</v>
      </c>
      <c r="F56" s="63">
        <f t="shared" si="2"/>
        <v>6000</v>
      </c>
      <c r="G56" s="64"/>
    </row>
    <row r="57" spans="1:7" x14ac:dyDescent="0.15">
      <c r="A57" s="16" t="s">
        <v>26</v>
      </c>
      <c r="B57" s="9">
        <v>1</v>
      </c>
      <c r="C57" s="17">
        <f t="shared" si="0"/>
        <v>5000</v>
      </c>
      <c r="D57" s="30" t="s">
        <v>154</v>
      </c>
      <c r="E57" s="9">
        <v>3</v>
      </c>
      <c r="F57" s="18">
        <f t="shared" si="2"/>
        <v>6000</v>
      </c>
      <c r="G57" s="24">
        <f>+C57+F57</f>
        <v>11000</v>
      </c>
    </row>
    <row r="58" spans="1:7" x14ac:dyDescent="0.15">
      <c r="A58" s="16" t="s">
        <v>27</v>
      </c>
      <c r="B58" s="9">
        <v>1</v>
      </c>
      <c r="C58" s="17">
        <f t="shared" si="0"/>
        <v>5000</v>
      </c>
      <c r="D58" s="30" t="s">
        <v>155</v>
      </c>
      <c r="E58" s="9">
        <v>3</v>
      </c>
      <c r="F58" s="18">
        <f t="shared" si="2"/>
        <v>6000</v>
      </c>
      <c r="G58" s="24">
        <f>+C58+F58</f>
        <v>11000</v>
      </c>
    </row>
    <row r="59" spans="1:7" x14ac:dyDescent="0.15">
      <c r="A59" s="31" t="s">
        <v>28</v>
      </c>
      <c r="B59" s="32">
        <v>4</v>
      </c>
      <c r="C59" s="33">
        <f t="shared" si="0"/>
        <v>11000</v>
      </c>
      <c r="D59" s="58" t="s">
        <v>156</v>
      </c>
      <c r="E59" s="32">
        <v>4</v>
      </c>
      <c r="F59" s="34">
        <f t="shared" si="2"/>
        <v>8000</v>
      </c>
      <c r="G59" s="59">
        <f>+C59+F59+F60+F61+F62</f>
        <v>41000</v>
      </c>
    </row>
    <row r="60" spans="1:7" x14ac:dyDescent="0.15">
      <c r="A60" s="65"/>
      <c r="B60" s="44"/>
      <c r="C60" s="66"/>
      <c r="D60" s="67" t="s">
        <v>157</v>
      </c>
      <c r="E60" s="44">
        <v>5</v>
      </c>
      <c r="F60" s="68">
        <f t="shared" si="2"/>
        <v>10000</v>
      </c>
      <c r="G60" s="69"/>
    </row>
    <row r="61" spans="1:7" x14ac:dyDescent="0.15">
      <c r="A61" s="65"/>
      <c r="B61" s="44"/>
      <c r="C61" s="66"/>
      <c r="D61" s="67" t="s">
        <v>158</v>
      </c>
      <c r="E61" s="44">
        <v>3</v>
      </c>
      <c r="F61" s="68">
        <f t="shared" si="2"/>
        <v>6000</v>
      </c>
      <c r="G61" s="69"/>
    </row>
    <row r="62" spans="1:7" x14ac:dyDescent="0.15">
      <c r="A62" s="60"/>
      <c r="B62" s="51"/>
      <c r="C62" s="61"/>
      <c r="D62" s="62" t="s">
        <v>159</v>
      </c>
      <c r="E62" s="51">
        <v>3</v>
      </c>
      <c r="F62" s="63">
        <f t="shared" si="2"/>
        <v>6000</v>
      </c>
      <c r="G62" s="64"/>
    </row>
    <row r="63" spans="1:7" x14ac:dyDescent="0.15">
      <c r="A63" s="16" t="s">
        <v>29</v>
      </c>
      <c r="B63" s="9">
        <v>1</v>
      </c>
      <c r="C63" s="17">
        <f t="shared" si="0"/>
        <v>5000</v>
      </c>
      <c r="D63" s="30" t="s">
        <v>160</v>
      </c>
      <c r="E63" s="9">
        <v>3</v>
      </c>
      <c r="F63" s="18">
        <f t="shared" si="2"/>
        <v>6000</v>
      </c>
      <c r="G63" s="24">
        <f>+C63+F63</f>
        <v>11000</v>
      </c>
    </row>
    <row r="64" spans="1:7" x14ac:dyDescent="0.15">
      <c r="A64" s="31" t="s">
        <v>30</v>
      </c>
      <c r="B64" s="32">
        <v>2</v>
      </c>
      <c r="C64" s="33">
        <f t="shared" si="0"/>
        <v>7000</v>
      </c>
      <c r="D64" s="58" t="s">
        <v>161</v>
      </c>
      <c r="E64" s="32">
        <v>3</v>
      </c>
      <c r="F64" s="34">
        <f t="shared" si="2"/>
        <v>6000</v>
      </c>
      <c r="G64" s="59">
        <f>+C64+F64+F65</f>
        <v>19000</v>
      </c>
    </row>
    <row r="65" spans="1:7" x14ac:dyDescent="0.15">
      <c r="A65" s="60"/>
      <c r="B65" s="51"/>
      <c r="C65" s="61"/>
      <c r="D65" s="62" t="s">
        <v>162</v>
      </c>
      <c r="E65" s="51">
        <v>3</v>
      </c>
      <c r="F65" s="63">
        <f t="shared" si="2"/>
        <v>6000</v>
      </c>
      <c r="G65" s="64"/>
    </row>
    <row r="66" spans="1:7" x14ac:dyDescent="0.15">
      <c r="A66" s="16" t="s">
        <v>31</v>
      </c>
      <c r="B66" s="9">
        <v>1</v>
      </c>
      <c r="C66" s="17">
        <f t="shared" si="0"/>
        <v>5000</v>
      </c>
      <c r="D66" s="30" t="s">
        <v>163</v>
      </c>
      <c r="E66" s="9">
        <v>3</v>
      </c>
      <c r="F66" s="18">
        <f t="shared" si="2"/>
        <v>6000</v>
      </c>
      <c r="G66" s="24">
        <f>+C66+F66</f>
        <v>11000</v>
      </c>
    </row>
    <row r="67" spans="1:7" x14ac:dyDescent="0.15">
      <c r="A67" s="16" t="s">
        <v>32</v>
      </c>
      <c r="B67" s="9">
        <v>1</v>
      </c>
      <c r="C67" s="17">
        <f t="shared" si="0"/>
        <v>5000</v>
      </c>
      <c r="D67" s="30" t="s">
        <v>164</v>
      </c>
      <c r="E67" s="9">
        <v>3</v>
      </c>
      <c r="F67" s="18">
        <f t="shared" si="2"/>
        <v>6000</v>
      </c>
      <c r="G67" s="24">
        <f t="shared" ref="G67:G69" si="5">+C67+F67</f>
        <v>11000</v>
      </c>
    </row>
    <row r="68" spans="1:7" x14ac:dyDescent="0.15">
      <c r="A68" s="16" t="s">
        <v>33</v>
      </c>
      <c r="B68" s="9">
        <v>1</v>
      </c>
      <c r="C68" s="17">
        <f t="shared" si="0"/>
        <v>5000</v>
      </c>
      <c r="D68" s="30" t="s">
        <v>165</v>
      </c>
      <c r="E68" s="9">
        <v>11</v>
      </c>
      <c r="F68" s="18">
        <f t="shared" si="2"/>
        <v>22000</v>
      </c>
      <c r="G68" s="24">
        <f t="shared" si="5"/>
        <v>27000</v>
      </c>
    </row>
    <row r="69" spans="1:7" x14ac:dyDescent="0.15">
      <c r="A69" s="16" t="s">
        <v>34</v>
      </c>
      <c r="B69" s="9">
        <v>1</v>
      </c>
      <c r="C69" s="17">
        <f t="shared" si="0"/>
        <v>5000</v>
      </c>
      <c r="D69" s="30" t="s">
        <v>166</v>
      </c>
      <c r="E69" s="9">
        <v>3</v>
      </c>
      <c r="F69" s="18">
        <f t="shared" si="2"/>
        <v>6000</v>
      </c>
      <c r="G69" s="24">
        <f t="shared" si="5"/>
        <v>11000</v>
      </c>
    </row>
    <row r="70" spans="1:7" x14ac:dyDescent="0.15">
      <c r="A70" s="31" t="s">
        <v>35</v>
      </c>
      <c r="B70" s="32">
        <v>2</v>
      </c>
      <c r="C70" s="33">
        <f t="shared" si="0"/>
        <v>7000</v>
      </c>
      <c r="D70" s="58" t="s">
        <v>167</v>
      </c>
      <c r="E70" s="32">
        <v>3</v>
      </c>
      <c r="F70" s="34">
        <f t="shared" si="2"/>
        <v>6000</v>
      </c>
      <c r="G70" s="59">
        <f>+C70+F70+F71</f>
        <v>19000</v>
      </c>
    </row>
    <row r="71" spans="1:7" x14ac:dyDescent="0.15">
      <c r="A71" s="60"/>
      <c r="B71" s="51"/>
      <c r="C71" s="61"/>
      <c r="D71" s="62" t="s">
        <v>168</v>
      </c>
      <c r="E71" s="51">
        <v>3</v>
      </c>
      <c r="F71" s="63">
        <f t="shared" si="2"/>
        <v>6000</v>
      </c>
      <c r="G71" s="64"/>
    </row>
    <row r="72" spans="1:7" x14ac:dyDescent="0.15">
      <c r="A72" s="31" t="s">
        <v>36</v>
      </c>
      <c r="B72" s="32">
        <v>3</v>
      </c>
      <c r="C72" s="33">
        <f t="shared" si="0"/>
        <v>9000</v>
      </c>
      <c r="D72" s="58" t="s">
        <v>169</v>
      </c>
      <c r="E72" s="32">
        <v>3</v>
      </c>
      <c r="F72" s="34">
        <f t="shared" si="2"/>
        <v>6000</v>
      </c>
      <c r="G72" s="59">
        <f>+C72+F72+F73+F74</f>
        <v>29000</v>
      </c>
    </row>
    <row r="73" spans="1:7" x14ac:dyDescent="0.15">
      <c r="A73" s="65"/>
      <c r="B73" s="44"/>
      <c r="C73" s="66"/>
      <c r="D73" s="70" t="s">
        <v>170</v>
      </c>
      <c r="E73" s="44">
        <v>3</v>
      </c>
      <c r="F73" s="68">
        <f t="shared" si="2"/>
        <v>6000</v>
      </c>
      <c r="G73" s="69"/>
    </row>
    <row r="74" spans="1:7" x14ac:dyDescent="0.15">
      <c r="A74" s="60"/>
      <c r="B74" s="51"/>
      <c r="C74" s="61"/>
      <c r="D74" s="62" t="s">
        <v>171</v>
      </c>
      <c r="E74" s="51">
        <v>4</v>
      </c>
      <c r="F74" s="63">
        <f t="shared" si="2"/>
        <v>8000</v>
      </c>
      <c r="G74" s="64"/>
    </row>
    <row r="75" spans="1:7" x14ac:dyDescent="0.15">
      <c r="A75" s="16" t="s">
        <v>37</v>
      </c>
      <c r="B75" s="9">
        <v>1</v>
      </c>
      <c r="C75" s="17">
        <f t="shared" si="0"/>
        <v>5000</v>
      </c>
      <c r="D75" s="30" t="s">
        <v>172</v>
      </c>
      <c r="E75" s="9">
        <v>3</v>
      </c>
      <c r="F75" s="18">
        <f t="shared" si="2"/>
        <v>6000</v>
      </c>
      <c r="G75" s="24">
        <f>+C75+F75</f>
        <v>11000</v>
      </c>
    </row>
    <row r="76" spans="1:7" x14ac:dyDescent="0.15">
      <c r="A76" s="31" t="s">
        <v>38</v>
      </c>
      <c r="B76" s="32">
        <v>3</v>
      </c>
      <c r="C76" s="33">
        <f t="shared" si="0"/>
        <v>9000</v>
      </c>
      <c r="D76" s="58" t="s">
        <v>173</v>
      </c>
      <c r="E76" s="32">
        <v>4</v>
      </c>
      <c r="F76" s="34">
        <f t="shared" si="2"/>
        <v>8000</v>
      </c>
      <c r="G76" s="59">
        <f>+C76+F76+F77+F78</f>
        <v>29000</v>
      </c>
    </row>
    <row r="77" spans="1:7" x14ac:dyDescent="0.15">
      <c r="A77" s="65"/>
      <c r="B77" s="44"/>
      <c r="C77" s="66"/>
      <c r="D77" s="67" t="s">
        <v>174</v>
      </c>
      <c r="E77" s="44">
        <v>3</v>
      </c>
      <c r="F77" s="68">
        <f t="shared" si="2"/>
        <v>6000</v>
      </c>
      <c r="G77" s="69"/>
    </row>
    <row r="78" spans="1:7" x14ac:dyDescent="0.15">
      <c r="A78" s="60"/>
      <c r="B78" s="51"/>
      <c r="C78" s="61"/>
      <c r="D78" s="62" t="s">
        <v>175</v>
      </c>
      <c r="E78" s="51">
        <v>3</v>
      </c>
      <c r="F78" s="63">
        <f t="shared" si="2"/>
        <v>6000</v>
      </c>
      <c r="G78" s="64"/>
    </row>
    <row r="79" spans="1:7" x14ac:dyDescent="0.15">
      <c r="A79" s="31" t="s">
        <v>39</v>
      </c>
      <c r="B79" s="32">
        <v>2</v>
      </c>
      <c r="C79" s="33">
        <f t="shared" si="0"/>
        <v>7000</v>
      </c>
      <c r="D79" s="58" t="s">
        <v>176</v>
      </c>
      <c r="E79" s="32">
        <v>3</v>
      </c>
      <c r="F79" s="34">
        <f t="shared" si="2"/>
        <v>6000</v>
      </c>
      <c r="G79" s="59">
        <f>+C79+F79+F80</f>
        <v>19000</v>
      </c>
    </row>
    <row r="80" spans="1:7" x14ac:dyDescent="0.15">
      <c r="A80" s="60"/>
      <c r="B80" s="51"/>
      <c r="C80" s="61"/>
      <c r="D80" s="62" t="s">
        <v>177</v>
      </c>
      <c r="E80" s="51">
        <v>3</v>
      </c>
      <c r="F80" s="63">
        <f t="shared" si="2"/>
        <v>6000</v>
      </c>
      <c r="G80" s="64"/>
    </row>
    <row r="81" spans="1:7" x14ac:dyDescent="0.15">
      <c r="A81" s="16" t="s">
        <v>40</v>
      </c>
      <c r="B81" s="9">
        <v>1</v>
      </c>
      <c r="C81" s="17">
        <f t="shared" si="0"/>
        <v>5000</v>
      </c>
      <c r="D81" s="30" t="s">
        <v>178</v>
      </c>
      <c r="E81" s="9">
        <v>3</v>
      </c>
      <c r="F81" s="18">
        <f t="shared" si="2"/>
        <v>6000</v>
      </c>
      <c r="G81" s="24">
        <f>+C81+F81</f>
        <v>11000</v>
      </c>
    </row>
    <row r="82" spans="1:7" x14ac:dyDescent="0.15">
      <c r="A82" s="31" t="s">
        <v>41</v>
      </c>
      <c r="B82" s="32">
        <v>2</v>
      </c>
      <c r="C82" s="33">
        <f t="shared" si="0"/>
        <v>7000</v>
      </c>
      <c r="D82" s="58" t="s">
        <v>179</v>
      </c>
      <c r="E82" s="32">
        <v>3</v>
      </c>
      <c r="F82" s="34">
        <f t="shared" si="2"/>
        <v>6000</v>
      </c>
      <c r="G82" s="59">
        <f>+C82+F82+F83</f>
        <v>19000</v>
      </c>
    </row>
    <row r="83" spans="1:7" x14ac:dyDescent="0.15">
      <c r="A83" s="60"/>
      <c r="B83" s="51"/>
      <c r="C83" s="61"/>
      <c r="D83" s="62" t="s">
        <v>180</v>
      </c>
      <c r="E83" s="51">
        <v>3</v>
      </c>
      <c r="F83" s="63">
        <f t="shared" si="2"/>
        <v>6000</v>
      </c>
      <c r="G83" s="64"/>
    </row>
    <row r="84" spans="1:7" x14ac:dyDescent="0.15">
      <c r="A84" s="16" t="s">
        <v>42</v>
      </c>
      <c r="B84" s="9">
        <v>1</v>
      </c>
      <c r="C84" s="17">
        <f t="shared" si="0"/>
        <v>5000</v>
      </c>
      <c r="D84" s="30" t="s">
        <v>181</v>
      </c>
      <c r="E84" s="9">
        <v>4</v>
      </c>
      <c r="F84" s="18">
        <f t="shared" si="2"/>
        <v>8000</v>
      </c>
      <c r="G84" s="24">
        <f>+C84+F84</f>
        <v>13000</v>
      </c>
    </row>
    <row r="85" spans="1:7" x14ac:dyDescent="0.15">
      <c r="A85" s="16" t="s">
        <v>43</v>
      </c>
      <c r="B85" s="9">
        <v>1</v>
      </c>
      <c r="C85" s="17">
        <f t="shared" si="0"/>
        <v>5000</v>
      </c>
      <c r="D85" s="30" t="s">
        <v>182</v>
      </c>
      <c r="E85" s="9">
        <v>3</v>
      </c>
      <c r="F85" s="18">
        <f t="shared" si="2"/>
        <v>6000</v>
      </c>
      <c r="G85" s="24">
        <f>+C85+F85</f>
        <v>11000</v>
      </c>
    </row>
    <row r="86" spans="1:7" x14ac:dyDescent="0.15">
      <c r="A86" s="31" t="s">
        <v>44</v>
      </c>
      <c r="B86" s="32">
        <v>2</v>
      </c>
      <c r="C86" s="33">
        <f t="shared" si="0"/>
        <v>7000</v>
      </c>
      <c r="D86" s="58" t="s">
        <v>183</v>
      </c>
      <c r="E86" s="32">
        <v>3</v>
      </c>
      <c r="F86" s="34">
        <f t="shared" si="2"/>
        <v>6000</v>
      </c>
      <c r="G86" s="59">
        <f>+C86+F86+F87</f>
        <v>19000</v>
      </c>
    </row>
    <row r="87" spans="1:7" x14ac:dyDescent="0.15">
      <c r="A87" s="60"/>
      <c r="B87" s="51"/>
      <c r="C87" s="61"/>
      <c r="D87" s="62" t="s">
        <v>184</v>
      </c>
      <c r="E87" s="51">
        <v>3</v>
      </c>
      <c r="F87" s="63">
        <f t="shared" si="2"/>
        <v>6000</v>
      </c>
      <c r="G87" s="64"/>
    </row>
    <row r="88" spans="1:7" x14ac:dyDescent="0.15">
      <c r="A88" s="16" t="s">
        <v>45</v>
      </c>
      <c r="B88" s="9">
        <v>1</v>
      </c>
      <c r="C88" s="17">
        <f t="shared" si="0"/>
        <v>5000</v>
      </c>
      <c r="D88" s="30" t="s">
        <v>185</v>
      </c>
      <c r="E88" s="9">
        <v>3</v>
      </c>
      <c r="F88" s="18">
        <f t="shared" si="2"/>
        <v>6000</v>
      </c>
      <c r="G88" s="24">
        <f>+C88+F88</f>
        <v>11000</v>
      </c>
    </row>
    <row r="89" spans="1:7" x14ac:dyDescent="0.15">
      <c r="A89" s="31" t="s">
        <v>46</v>
      </c>
      <c r="B89" s="32">
        <v>3</v>
      </c>
      <c r="C89" s="33">
        <f t="shared" si="0"/>
        <v>9000</v>
      </c>
      <c r="D89" s="58" t="s">
        <v>186</v>
      </c>
      <c r="E89" s="32">
        <v>3</v>
      </c>
      <c r="F89" s="34">
        <f t="shared" si="2"/>
        <v>6000</v>
      </c>
      <c r="G89" s="59">
        <f>+C89+F89+F90+F91</f>
        <v>27000</v>
      </c>
    </row>
    <row r="90" spans="1:7" x14ac:dyDescent="0.15">
      <c r="A90" s="65"/>
      <c r="B90" s="44"/>
      <c r="C90" s="66"/>
      <c r="D90" s="67" t="s">
        <v>187</v>
      </c>
      <c r="E90" s="44">
        <v>3</v>
      </c>
      <c r="F90" s="68">
        <f t="shared" si="2"/>
        <v>6000</v>
      </c>
      <c r="G90" s="69"/>
    </row>
    <row r="91" spans="1:7" x14ac:dyDescent="0.15">
      <c r="A91" s="60"/>
      <c r="B91" s="51"/>
      <c r="C91" s="61"/>
      <c r="D91" s="62" t="s">
        <v>188</v>
      </c>
      <c r="E91" s="51">
        <v>3</v>
      </c>
      <c r="F91" s="63">
        <f t="shared" si="2"/>
        <v>6000</v>
      </c>
      <c r="G91" s="64"/>
    </row>
    <row r="92" spans="1:7" x14ac:dyDescent="0.15">
      <c r="A92" s="16" t="s">
        <v>47</v>
      </c>
      <c r="B92" s="9">
        <v>1</v>
      </c>
      <c r="C92" s="17">
        <f t="shared" si="0"/>
        <v>5000</v>
      </c>
      <c r="D92" s="30" t="s">
        <v>189</v>
      </c>
      <c r="E92" s="9">
        <v>6</v>
      </c>
      <c r="F92" s="18">
        <f t="shared" si="2"/>
        <v>12000</v>
      </c>
      <c r="G92" s="24">
        <f>+C92+F92</f>
        <v>17000</v>
      </c>
    </row>
    <row r="93" spans="1:7" x14ac:dyDescent="0.15">
      <c r="A93" s="31" t="s">
        <v>48</v>
      </c>
      <c r="B93" s="32">
        <v>2</v>
      </c>
      <c r="C93" s="33">
        <f t="shared" si="0"/>
        <v>7000</v>
      </c>
      <c r="D93" s="58" t="s">
        <v>190</v>
      </c>
      <c r="E93" s="32">
        <v>3</v>
      </c>
      <c r="F93" s="34">
        <f t="shared" si="2"/>
        <v>6000</v>
      </c>
      <c r="G93" s="59">
        <f>+C93+F93+F94</f>
        <v>19000</v>
      </c>
    </row>
    <row r="94" spans="1:7" x14ac:dyDescent="0.15">
      <c r="A94" s="60"/>
      <c r="B94" s="51"/>
      <c r="C94" s="61"/>
      <c r="D94" s="71" t="s">
        <v>191</v>
      </c>
      <c r="E94" s="51">
        <v>3</v>
      </c>
      <c r="F94" s="63">
        <f t="shared" si="2"/>
        <v>6000</v>
      </c>
      <c r="G94" s="64"/>
    </row>
    <row r="95" spans="1:7" x14ac:dyDescent="0.15">
      <c r="A95" s="16" t="s">
        <v>49</v>
      </c>
      <c r="B95" s="9">
        <v>1</v>
      </c>
      <c r="C95" s="17">
        <f t="shared" si="0"/>
        <v>5000</v>
      </c>
      <c r="D95" s="30" t="s">
        <v>192</v>
      </c>
      <c r="E95" s="9">
        <v>3</v>
      </c>
      <c r="F95" s="18">
        <f t="shared" si="2"/>
        <v>6000</v>
      </c>
      <c r="G95" s="24">
        <f>+C95+F95</f>
        <v>11000</v>
      </c>
    </row>
    <row r="96" spans="1:7" x14ac:dyDescent="0.15">
      <c r="A96" s="31" t="s">
        <v>50</v>
      </c>
      <c r="B96" s="32">
        <v>3</v>
      </c>
      <c r="C96" s="33">
        <f t="shared" si="0"/>
        <v>9000</v>
      </c>
      <c r="D96" s="58" t="s">
        <v>193</v>
      </c>
      <c r="E96" s="32">
        <v>3</v>
      </c>
      <c r="F96" s="34">
        <f t="shared" si="2"/>
        <v>6000</v>
      </c>
      <c r="G96" s="59">
        <f>+C96+F96+F97+F98</f>
        <v>27000</v>
      </c>
    </row>
    <row r="97" spans="1:7" x14ac:dyDescent="0.15">
      <c r="A97" s="65"/>
      <c r="B97" s="44"/>
      <c r="C97" s="66"/>
      <c r="D97" s="67" t="s">
        <v>194</v>
      </c>
      <c r="E97" s="44">
        <v>3</v>
      </c>
      <c r="F97" s="68">
        <f t="shared" si="2"/>
        <v>6000</v>
      </c>
      <c r="G97" s="69"/>
    </row>
    <row r="98" spans="1:7" x14ac:dyDescent="0.15">
      <c r="A98" s="60"/>
      <c r="B98" s="51"/>
      <c r="C98" s="61"/>
      <c r="D98" s="62" t="s">
        <v>195</v>
      </c>
      <c r="E98" s="51">
        <v>3</v>
      </c>
      <c r="F98" s="63">
        <f t="shared" si="2"/>
        <v>6000</v>
      </c>
      <c r="G98" s="64"/>
    </row>
    <row r="99" spans="1:7" x14ac:dyDescent="0.15">
      <c r="A99" s="16" t="s">
        <v>51</v>
      </c>
      <c r="B99" s="9">
        <v>1</v>
      </c>
      <c r="C99" s="17">
        <f t="shared" si="0"/>
        <v>5000</v>
      </c>
      <c r="D99" s="30" t="s">
        <v>196</v>
      </c>
      <c r="E99" s="9">
        <v>3</v>
      </c>
      <c r="F99" s="18">
        <f t="shared" si="2"/>
        <v>6000</v>
      </c>
      <c r="G99" s="24">
        <f>+C99+F99</f>
        <v>11000</v>
      </c>
    </row>
    <row r="100" spans="1:7" x14ac:dyDescent="0.15">
      <c r="A100" s="16" t="s">
        <v>52</v>
      </c>
      <c r="B100" s="9">
        <v>1</v>
      </c>
      <c r="C100" s="17">
        <f t="shared" si="0"/>
        <v>5000</v>
      </c>
      <c r="D100" s="30" t="s">
        <v>197</v>
      </c>
      <c r="E100" s="9">
        <v>3</v>
      </c>
      <c r="F100" s="18">
        <f t="shared" si="2"/>
        <v>6000</v>
      </c>
      <c r="G100" s="24">
        <f t="shared" ref="G100:G103" si="6">+C100+F100</f>
        <v>11000</v>
      </c>
    </row>
    <row r="101" spans="1:7" x14ac:dyDescent="0.15">
      <c r="A101" s="16" t="s">
        <v>53</v>
      </c>
      <c r="B101" s="9">
        <v>1</v>
      </c>
      <c r="C101" s="17">
        <f t="shared" si="0"/>
        <v>5000</v>
      </c>
      <c r="D101" s="30" t="s">
        <v>198</v>
      </c>
      <c r="E101" s="9">
        <v>3</v>
      </c>
      <c r="F101" s="18">
        <f t="shared" si="2"/>
        <v>6000</v>
      </c>
      <c r="G101" s="24">
        <f t="shared" si="6"/>
        <v>11000</v>
      </c>
    </row>
    <row r="102" spans="1:7" x14ac:dyDescent="0.15">
      <c r="A102" s="16" t="s">
        <v>54</v>
      </c>
      <c r="B102" s="9">
        <v>1</v>
      </c>
      <c r="C102" s="17">
        <f t="shared" si="0"/>
        <v>5000</v>
      </c>
      <c r="D102" s="30" t="s">
        <v>199</v>
      </c>
      <c r="E102" s="9">
        <v>3</v>
      </c>
      <c r="F102" s="18">
        <f t="shared" si="2"/>
        <v>6000</v>
      </c>
      <c r="G102" s="24">
        <f t="shared" si="6"/>
        <v>11000</v>
      </c>
    </row>
    <row r="103" spans="1:7" x14ac:dyDescent="0.15">
      <c r="A103" s="16" t="s">
        <v>55</v>
      </c>
      <c r="B103" s="9">
        <v>1</v>
      </c>
      <c r="C103" s="17">
        <f t="shared" si="0"/>
        <v>5000</v>
      </c>
      <c r="D103" s="30" t="s">
        <v>200</v>
      </c>
      <c r="E103" s="9">
        <v>3</v>
      </c>
      <c r="F103" s="18">
        <f t="shared" si="2"/>
        <v>6000</v>
      </c>
      <c r="G103" s="24">
        <f t="shared" si="6"/>
        <v>11000</v>
      </c>
    </row>
    <row r="104" spans="1:7" x14ac:dyDescent="0.15">
      <c r="A104" s="31" t="s">
        <v>56</v>
      </c>
      <c r="B104" s="32">
        <v>5</v>
      </c>
      <c r="C104" s="33">
        <f t="shared" si="0"/>
        <v>13000</v>
      </c>
      <c r="D104" s="58" t="s">
        <v>201</v>
      </c>
      <c r="E104" s="32">
        <v>3</v>
      </c>
      <c r="F104" s="34">
        <f t="shared" si="2"/>
        <v>6000</v>
      </c>
      <c r="G104" s="59">
        <f>+C104+F104+F105+F106+F107+F108</f>
        <v>43000</v>
      </c>
    </row>
    <row r="105" spans="1:7" x14ac:dyDescent="0.15">
      <c r="A105" s="65"/>
      <c r="B105" s="44"/>
      <c r="C105" s="66"/>
      <c r="D105" s="67" t="s">
        <v>202</v>
      </c>
      <c r="E105" s="44">
        <v>3</v>
      </c>
      <c r="F105" s="68">
        <f t="shared" si="2"/>
        <v>6000</v>
      </c>
      <c r="G105" s="69"/>
    </row>
    <row r="106" spans="1:7" x14ac:dyDescent="0.15">
      <c r="A106" s="65"/>
      <c r="B106" s="44"/>
      <c r="C106" s="66"/>
      <c r="D106" s="67" t="s">
        <v>203</v>
      </c>
      <c r="E106" s="44">
        <v>3</v>
      </c>
      <c r="F106" s="68">
        <f t="shared" si="2"/>
        <v>6000</v>
      </c>
      <c r="G106" s="69"/>
    </row>
    <row r="107" spans="1:7" x14ac:dyDescent="0.15">
      <c r="A107" s="65"/>
      <c r="B107" s="44"/>
      <c r="C107" s="66"/>
      <c r="D107" s="67" t="s">
        <v>204</v>
      </c>
      <c r="E107" s="44">
        <v>3</v>
      </c>
      <c r="F107" s="68">
        <f t="shared" si="2"/>
        <v>6000</v>
      </c>
      <c r="G107" s="69"/>
    </row>
    <row r="108" spans="1:7" x14ac:dyDescent="0.15">
      <c r="A108" s="60"/>
      <c r="B108" s="51"/>
      <c r="C108" s="61"/>
      <c r="D108" s="62" t="s">
        <v>205</v>
      </c>
      <c r="E108" s="51">
        <v>3</v>
      </c>
      <c r="F108" s="63">
        <f t="shared" si="2"/>
        <v>6000</v>
      </c>
      <c r="G108" s="64"/>
    </row>
    <row r="109" spans="1:7" x14ac:dyDescent="0.15">
      <c r="A109" s="31" t="s">
        <v>57</v>
      </c>
      <c r="B109" s="32">
        <v>2</v>
      </c>
      <c r="C109" s="33">
        <f t="shared" si="0"/>
        <v>7000</v>
      </c>
      <c r="D109" s="58" t="s">
        <v>206</v>
      </c>
      <c r="E109" s="32">
        <v>3</v>
      </c>
      <c r="F109" s="34">
        <f t="shared" si="2"/>
        <v>6000</v>
      </c>
      <c r="G109" s="59">
        <f>+C109+F109+F110</f>
        <v>19000</v>
      </c>
    </row>
    <row r="110" spans="1:7" x14ac:dyDescent="0.15">
      <c r="A110" s="60"/>
      <c r="B110" s="51"/>
      <c r="C110" s="61"/>
      <c r="D110" s="62" t="s">
        <v>207</v>
      </c>
      <c r="E110" s="51">
        <v>3</v>
      </c>
      <c r="F110" s="63">
        <f t="shared" si="2"/>
        <v>6000</v>
      </c>
      <c r="G110" s="64"/>
    </row>
    <row r="111" spans="1:7" x14ac:dyDescent="0.15">
      <c r="A111" s="31" t="s">
        <v>58</v>
      </c>
      <c r="B111" s="32">
        <v>3</v>
      </c>
      <c r="C111" s="33">
        <f t="shared" si="0"/>
        <v>9000</v>
      </c>
      <c r="D111" s="58" t="s">
        <v>208</v>
      </c>
      <c r="E111" s="32">
        <v>3</v>
      </c>
      <c r="F111" s="34">
        <f t="shared" si="2"/>
        <v>6000</v>
      </c>
      <c r="G111" s="59">
        <f>+C111+F111+F112+F113</f>
        <v>27000</v>
      </c>
    </row>
    <row r="112" spans="1:7" x14ac:dyDescent="0.15">
      <c r="A112" s="65"/>
      <c r="B112" s="44"/>
      <c r="C112" s="66"/>
      <c r="D112" s="67" t="s">
        <v>209</v>
      </c>
      <c r="E112" s="44">
        <v>3</v>
      </c>
      <c r="F112" s="68">
        <f t="shared" si="2"/>
        <v>6000</v>
      </c>
      <c r="G112" s="69"/>
    </row>
    <row r="113" spans="1:7" x14ac:dyDescent="0.15">
      <c r="A113" s="60"/>
      <c r="B113" s="51"/>
      <c r="C113" s="61"/>
      <c r="D113" s="62" t="s">
        <v>210</v>
      </c>
      <c r="E113" s="51">
        <v>3</v>
      </c>
      <c r="F113" s="63">
        <f t="shared" si="2"/>
        <v>6000</v>
      </c>
      <c r="G113" s="64"/>
    </row>
    <row r="114" spans="1:7" x14ac:dyDescent="0.15">
      <c r="A114" s="31" t="s">
        <v>59</v>
      </c>
      <c r="B114" s="32">
        <v>3</v>
      </c>
      <c r="C114" s="33">
        <f t="shared" si="0"/>
        <v>9000</v>
      </c>
      <c r="D114" s="58" t="s">
        <v>211</v>
      </c>
      <c r="E114" s="32">
        <v>3</v>
      </c>
      <c r="F114" s="34">
        <f t="shared" si="2"/>
        <v>6000</v>
      </c>
      <c r="G114" s="59">
        <f>+C114+F114+F115+F116</f>
        <v>27000</v>
      </c>
    </row>
    <row r="115" spans="1:7" x14ac:dyDescent="0.15">
      <c r="A115" s="65"/>
      <c r="B115" s="44"/>
      <c r="C115" s="66"/>
      <c r="D115" s="70" t="s">
        <v>212</v>
      </c>
      <c r="E115" s="44">
        <v>3</v>
      </c>
      <c r="F115" s="68">
        <f t="shared" si="2"/>
        <v>6000</v>
      </c>
      <c r="G115" s="69"/>
    </row>
    <row r="116" spans="1:7" x14ac:dyDescent="0.15">
      <c r="A116" s="60"/>
      <c r="B116" s="51"/>
      <c r="C116" s="61"/>
      <c r="D116" s="71" t="s">
        <v>213</v>
      </c>
      <c r="E116" s="51">
        <v>3</v>
      </c>
      <c r="F116" s="63">
        <f t="shared" si="2"/>
        <v>6000</v>
      </c>
      <c r="G116" s="64"/>
    </row>
    <row r="117" spans="1:7" x14ac:dyDescent="0.15">
      <c r="A117" s="31" t="s">
        <v>60</v>
      </c>
      <c r="B117" s="32">
        <v>2</v>
      </c>
      <c r="C117" s="33">
        <f t="shared" si="0"/>
        <v>7000</v>
      </c>
      <c r="D117" s="58" t="s">
        <v>214</v>
      </c>
      <c r="E117" s="32">
        <v>3</v>
      </c>
      <c r="F117" s="34">
        <f t="shared" si="2"/>
        <v>6000</v>
      </c>
      <c r="G117" s="59">
        <f>+C117+F117+F118</f>
        <v>19000</v>
      </c>
    </row>
    <row r="118" spans="1:7" x14ac:dyDescent="0.15">
      <c r="A118" s="60"/>
      <c r="B118" s="51"/>
      <c r="C118" s="61"/>
      <c r="D118" s="62" t="s">
        <v>215</v>
      </c>
      <c r="E118" s="51">
        <v>3</v>
      </c>
      <c r="F118" s="63">
        <f t="shared" si="2"/>
        <v>6000</v>
      </c>
      <c r="G118" s="64"/>
    </row>
    <row r="119" spans="1:7" x14ac:dyDescent="0.15">
      <c r="A119" s="16" t="s">
        <v>61</v>
      </c>
      <c r="B119" s="9">
        <v>1</v>
      </c>
      <c r="C119" s="17">
        <f t="shared" si="0"/>
        <v>5000</v>
      </c>
      <c r="D119" s="30" t="s">
        <v>216</v>
      </c>
      <c r="E119" s="9">
        <v>1</v>
      </c>
      <c r="F119" s="18">
        <f t="shared" si="2"/>
        <v>2000</v>
      </c>
      <c r="G119" s="24">
        <f>+C119+F119</f>
        <v>7000</v>
      </c>
    </row>
    <row r="120" spans="1:7" x14ac:dyDescent="0.15">
      <c r="A120" s="16" t="s">
        <v>62</v>
      </c>
      <c r="B120" s="9">
        <v>1</v>
      </c>
      <c r="C120" s="17">
        <f t="shared" si="0"/>
        <v>5000</v>
      </c>
      <c r="D120" s="30" t="s">
        <v>217</v>
      </c>
      <c r="E120" s="9">
        <v>3</v>
      </c>
      <c r="F120" s="18">
        <f t="shared" si="2"/>
        <v>6000</v>
      </c>
      <c r="G120" s="24">
        <f t="shared" ref="G120:G123" si="7">+C120+F120</f>
        <v>11000</v>
      </c>
    </row>
    <row r="121" spans="1:7" x14ac:dyDescent="0.15">
      <c r="A121" s="16" t="s">
        <v>63</v>
      </c>
      <c r="B121" s="9">
        <v>1</v>
      </c>
      <c r="C121" s="17">
        <f t="shared" si="0"/>
        <v>5000</v>
      </c>
      <c r="D121" s="30" t="s">
        <v>218</v>
      </c>
      <c r="E121" s="9">
        <v>3</v>
      </c>
      <c r="F121" s="18">
        <f t="shared" si="2"/>
        <v>6000</v>
      </c>
      <c r="G121" s="24">
        <f t="shared" si="7"/>
        <v>11000</v>
      </c>
    </row>
    <row r="122" spans="1:7" x14ac:dyDescent="0.15">
      <c r="A122" s="16" t="s">
        <v>64</v>
      </c>
      <c r="B122" s="9">
        <v>1</v>
      </c>
      <c r="C122" s="17">
        <f t="shared" si="0"/>
        <v>5000</v>
      </c>
      <c r="D122" s="30" t="s">
        <v>219</v>
      </c>
      <c r="E122" s="9">
        <v>3</v>
      </c>
      <c r="F122" s="18">
        <f t="shared" si="2"/>
        <v>6000</v>
      </c>
      <c r="G122" s="24">
        <f t="shared" si="7"/>
        <v>11000</v>
      </c>
    </row>
    <row r="123" spans="1:7" x14ac:dyDescent="0.15">
      <c r="A123" s="16" t="s">
        <v>65</v>
      </c>
      <c r="B123" s="9">
        <v>1</v>
      </c>
      <c r="C123" s="17">
        <f t="shared" ref="C123:C186" si="8">(B123*2000)+3000</f>
        <v>5000</v>
      </c>
      <c r="D123" s="30" t="s">
        <v>220</v>
      </c>
      <c r="E123" s="9">
        <v>3</v>
      </c>
      <c r="F123" s="18">
        <f t="shared" si="2"/>
        <v>6000</v>
      </c>
      <c r="G123" s="24">
        <f t="shared" si="7"/>
        <v>11000</v>
      </c>
    </row>
    <row r="124" spans="1:7" x14ac:dyDescent="0.15">
      <c r="A124" s="31" t="s">
        <v>66</v>
      </c>
      <c r="B124" s="32">
        <v>2</v>
      </c>
      <c r="C124" s="33">
        <f t="shared" si="8"/>
        <v>7000</v>
      </c>
      <c r="D124" s="58" t="s">
        <v>221</v>
      </c>
      <c r="E124" s="32">
        <v>3</v>
      </c>
      <c r="F124" s="34">
        <f t="shared" si="2"/>
        <v>6000</v>
      </c>
      <c r="G124" s="59">
        <f>+C124+F124+F125</f>
        <v>19000</v>
      </c>
    </row>
    <row r="125" spans="1:7" x14ac:dyDescent="0.15">
      <c r="A125" s="60"/>
      <c r="B125" s="51"/>
      <c r="C125" s="61"/>
      <c r="D125" s="62" t="s">
        <v>222</v>
      </c>
      <c r="E125" s="51">
        <v>3</v>
      </c>
      <c r="F125" s="63">
        <f t="shared" si="2"/>
        <v>6000</v>
      </c>
      <c r="G125" s="64"/>
    </row>
    <row r="126" spans="1:7" x14ac:dyDescent="0.15">
      <c r="A126" s="31" t="s">
        <v>67</v>
      </c>
      <c r="B126" s="32">
        <v>2</v>
      </c>
      <c r="C126" s="33">
        <f t="shared" si="8"/>
        <v>7000</v>
      </c>
      <c r="D126" s="58" t="s">
        <v>223</v>
      </c>
      <c r="E126" s="32">
        <v>3</v>
      </c>
      <c r="F126" s="34">
        <f t="shared" ref="F126:F187" si="9">E126*2000</f>
        <v>6000</v>
      </c>
      <c r="G126" s="59">
        <f>+C126+F126+F127</f>
        <v>19000</v>
      </c>
    </row>
    <row r="127" spans="1:7" x14ac:dyDescent="0.15">
      <c r="A127" s="60"/>
      <c r="B127" s="51"/>
      <c r="C127" s="61"/>
      <c r="D127" s="62" t="s">
        <v>224</v>
      </c>
      <c r="E127" s="51">
        <v>3</v>
      </c>
      <c r="F127" s="63">
        <f t="shared" si="9"/>
        <v>6000</v>
      </c>
      <c r="G127" s="64"/>
    </row>
    <row r="128" spans="1:7" x14ac:dyDescent="0.15">
      <c r="A128" s="31" t="s">
        <v>68</v>
      </c>
      <c r="B128" s="32">
        <v>2</v>
      </c>
      <c r="C128" s="33">
        <f t="shared" si="8"/>
        <v>7000</v>
      </c>
      <c r="D128" s="58" t="s">
        <v>225</v>
      </c>
      <c r="E128" s="32">
        <v>3</v>
      </c>
      <c r="F128" s="34">
        <f t="shared" si="9"/>
        <v>6000</v>
      </c>
      <c r="G128" s="59">
        <f>+C128+F128+F129</f>
        <v>19000</v>
      </c>
    </row>
    <row r="129" spans="1:7" x14ac:dyDescent="0.15">
      <c r="A129" s="60"/>
      <c r="B129" s="51"/>
      <c r="C129" s="61"/>
      <c r="D129" s="62" t="s">
        <v>226</v>
      </c>
      <c r="E129" s="51">
        <v>3</v>
      </c>
      <c r="F129" s="63">
        <f t="shared" si="9"/>
        <v>6000</v>
      </c>
      <c r="G129" s="64"/>
    </row>
    <row r="130" spans="1:7" x14ac:dyDescent="0.15">
      <c r="A130" s="16" t="s">
        <v>69</v>
      </c>
      <c r="B130" s="9">
        <v>1</v>
      </c>
      <c r="C130" s="17">
        <f t="shared" si="8"/>
        <v>5000</v>
      </c>
      <c r="D130" s="30" t="s">
        <v>227</v>
      </c>
      <c r="E130" s="9">
        <v>3</v>
      </c>
      <c r="F130" s="18">
        <f t="shared" si="9"/>
        <v>6000</v>
      </c>
      <c r="G130" s="24">
        <f>+C130+F130</f>
        <v>11000</v>
      </c>
    </row>
    <row r="131" spans="1:7" x14ac:dyDescent="0.15">
      <c r="A131" s="31" t="s">
        <v>70</v>
      </c>
      <c r="B131" s="32">
        <v>2</v>
      </c>
      <c r="C131" s="33">
        <f t="shared" si="8"/>
        <v>7000</v>
      </c>
      <c r="D131" s="58" t="s">
        <v>228</v>
      </c>
      <c r="E131" s="32">
        <v>3</v>
      </c>
      <c r="F131" s="34">
        <f t="shared" si="9"/>
        <v>6000</v>
      </c>
      <c r="G131" s="59">
        <f>+C131+F131+F132</f>
        <v>19000</v>
      </c>
    </row>
    <row r="132" spans="1:7" x14ac:dyDescent="0.15">
      <c r="A132" s="60"/>
      <c r="B132" s="51"/>
      <c r="C132" s="61"/>
      <c r="D132" s="62" t="s">
        <v>229</v>
      </c>
      <c r="E132" s="51">
        <v>3</v>
      </c>
      <c r="F132" s="63">
        <f t="shared" si="9"/>
        <v>6000</v>
      </c>
      <c r="G132" s="64"/>
    </row>
    <row r="133" spans="1:7" x14ac:dyDescent="0.15">
      <c r="A133" s="16" t="s">
        <v>71</v>
      </c>
      <c r="B133" s="9">
        <v>1</v>
      </c>
      <c r="C133" s="17">
        <f t="shared" si="8"/>
        <v>5000</v>
      </c>
      <c r="D133" s="30" t="s">
        <v>230</v>
      </c>
      <c r="E133" s="9">
        <v>3</v>
      </c>
      <c r="F133" s="18">
        <f t="shared" si="9"/>
        <v>6000</v>
      </c>
      <c r="G133" s="24">
        <f>+C133+F133</f>
        <v>11000</v>
      </c>
    </row>
    <row r="134" spans="1:7" x14ac:dyDescent="0.15">
      <c r="A134" s="31" t="s">
        <v>72</v>
      </c>
      <c r="B134" s="32">
        <v>2</v>
      </c>
      <c r="C134" s="33">
        <f t="shared" si="8"/>
        <v>7000</v>
      </c>
      <c r="D134" s="58" t="s">
        <v>231</v>
      </c>
      <c r="E134" s="32">
        <v>3</v>
      </c>
      <c r="F134" s="34">
        <f t="shared" si="9"/>
        <v>6000</v>
      </c>
      <c r="G134" s="59">
        <f>+C134+F134+F135</f>
        <v>19000</v>
      </c>
    </row>
    <row r="135" spans="1:7" x14ac:dyDescent="0.15">
      <c r="A135" s="60"/>
      <c r="B135" s="51"/>
      <c r="C135" s="61"/>
      <c r="D135" s="62" t="s">
        <v>232</v>
      </c>
      <c r="E135" s="51">
        <v>3</v>
      </c>
      <c r="F135" s="63">
        <f t="shared" si="9"/>
        <v>6000</v>
      </c>
      <c r="G135" s="64"/>
    </row>
    <row r="136" spans="1:7" x14ac:dyDescent="0.15">
      <c r="A136" s="31" t="s">
        <v>73</v>
      </c>
      <c r="B136" s="32">
        <v>4</v>
      </c>
      <c r="C136" s="33">
        <f t="shared" si="8"/>
        <v>11000</v>
      </c>
      <c r="D136" s="58" t="s">
        <v>233</v>
      </c>
      <c r="E136" s="32">
        <v>3</v>
      </c>
      <c r="F136" s="34">
        <f t="shared" si="9"/>
        <v>6000</v>
      </c>
      <c r="G136" s="59">
        <f>+C136+F136+F137+F138+F139</f>
        <v>35000</v>
      </c>
    </row>
    <row r="137" spans="1:7" x14ac:dyDescent="0.15">
      <c r="A137" s="65"/>
      <c r="B137" s="44"/>
      <c r="C137" s="66"/>
      <c r="D137" s="67" t="s">
        <v>234</v>
      </c>
      <c r="E137" s="44">
        <v>3</v>
      </c>
      <c r="F137" s="68">
        <f t="shared" si="9"/>
        <v>6000</v>
      </c>
      <c r="G137" s="69"/>
    </row>
    <row r="138" spans="1:7" x14ac:dyDescent="0.15">
      <c r="A138" s="65"/>
      <c r="B138" s="44"/>
      <c r="C138" s="66"/>
      <c r="D138" s="67" t="s">
        <v>235</v>
      </c>
      <c r="E138" s="44">
        <v>3</v>
      </c>
      <c r="F138" s="68">
        <f t="shared" si="9"/>
        <v>6000</v>
      </c>
      <c r="G138" s="69"/>
    </row>
    <row r="139" spans="1:7" x14ac:dyDescent="0.15">
      <c r="A139" s="60"/>
      <c r="B139" s="51"/>
      <c r="C139" s="61"/>
      <c r="D139" s="62" t="s">
        <v>236</v>
      </c>
      <c r="E139" s="51">
        <v>3</v>
      </c>
      <c r="F139" s="63">
        <f t="shared" si="9"/>
        <v>6000</v>
      </c>
      <c r="G139" s="64"/>
    </row>
    <row r="140" spans="1:7" x14ac:dyDescent="0.15">
      <c r="A140" s="31" t="s">
        <v>83</v>
      </c>
      <c r="B140" s="32">
        <v>2</v>
      </c>
      <c r="C140" s="33">
        <f>(B140*2000)+3000</f>
        <v>7000</v>
      </c>
      <c r="D140" s="58" t="s">
        <v>237</v>
      </c>
      <c r="E140" s="32">
        <v>3</v>
      </c>
      <c r="F140" s="34">
        <f t="shared" ref="F140:F149" si="10">E140*2000</f>
        <v>6000</v>
      </c>
      <c r="G140" s="59">
        <f>+C140+F140+F141</f>
        <v>17000</v>
      </c>
    </row>
    <row r="141" spans="1:7" x14ac:dyDescent="0.15">
      <c r="A141" s="60"/>
      <c r="B141" s="51"/>
      <c r="C141" s="61"/>
      <c r="D141" s="62" t="s">
        <v>238</v>
      </c>
      <c r="E141" s="51">
        <v>2</v>
      </c>
      <c r="F141" s="63">
        <f t="shared" si="10"/>
        <v>4000</v>
      </c>
      <c r="G141" s="64"/>
    </row>
    <row r="142" spans="1:7" x14ac:dyDescent="0.15">
      <c r="A142" s="16" t="s">
        <v>93</v>
      </c>
      <c r="B142" s="9">
        <v>1</v>
      </c>
      <c r="C142" s="17">
        <f>(B142*2000)+3000</f>
        <v>5000</v>
      </c>
      <c r="D142" s="30" t="s">
        <v>239</v>
      </c>
      <c r="E142" s="9">
        <v>3</v>
      </c>
      <c r="F142" s="18">
        <f t="shared" si="10"/>
        <v>6000</v>
      </c>
      <c r="G142" s="24">
        <f>+C142+F142</f>
        <v>11000</v>
      </c>
    </row>
    <row r="143" spans="1:7" x14ac:dyDescent="0.15">
      <c r="A143" s="31" t="s">
        <v>94</v>
      </c>
      <c r="B143" s="32">
        <v>7</v>
      </c>
      <c r="C143" s="33">
        <f>(B143*2000)+3000</f>
        <v>17000</v>
      </c>
      <c r="D143" s="58" t="s">
        <v>240</v>
      </c>
      <c r="E143" s="32">
        <v>3</v>
      </c>
      <c r="F143" s="34">
        <f t="shared" si="10"/>
        <v>6000</v>
      </c>
      <c r="G143" s="59">
        <f>+C143+F143+F144+F145+F146+F147+F148+F149</f>
        <v>59000</v>
      </c>
    </row>
    <row r="144" spans="1:7" x14ac:dyDescent="0.15">
      <c r="A144" s="65"/>
      <c r="B144" s="44"/>
      <c r="C144" s="66"/>
      <c r="D144" s="67" t="s">
        <v>241</v>
      </c>
      <c r="E144" s="44">
        <v>3</v>
      </c>
      <c r="F144" s="68">
        <f t="shared" si="10"/>
        <v>6000</v>
      </c>
      <c r="G144" s="69"/>
    </row>
    <row r="145" spans="1:7" x14ac:dyDescent="0.15">
      <c r="A145" s="65"/>
      <c r="B145" s="44"/>
      <c r="C145" s="66"/>
      <c r="D145" s="67" t="s">
        <v>242</v>
      </c>
      <c r="E145" s="44">
        <v>3</v>
      </c>
      <c r="F145" s="68">
        <f t="shared" si="10"/>
        <v>6000</v>
      </c>
      <c r="G145" s="69"/>
    </row>
    <row r="146" spans="1:7" x14ac:dyDescent="0.15">
      <c r="A146" s="65"/>
      <c r="B146" s="44"/>
      <c r="C146" s="66"/>
      <c r="D146" s="67" t="s">
        <v>243</v>
      </c>
      <c r="E146" s="44">
        <v>3</v>
      </c>
      <c r="F146" s="68">
        <f t="shared" si="10"/>
        <v>6000</v>
      </c>
      <c r="G146" s="69"/>
    </row>
    <row r="147" spans="1:7" x14ac:dyDescent="0.15">
      <c r="A147" s="65"/>
      <c r="B147" s="44"/>
      <c r="C147" s="66"/>
      <c r="D147" s="67" t="s">
        <v>244</v>
      </c>
      <c r="E147" s="44">
        <v>3</v>
      </c>
      <c r="F147" s="68">
        <f t="shared" si="10"/>
        <v>6000</v>
      </c>
      <c r="G147" s="69"/>
    </row>
    <row r="148" spans="1:7" x14ac:dyDescent="0.15">
      <c r="A148" s="65"/>
      <c r="B148" s="44"/>
      <c r="C148" s="66"/>
      <c r="D148" s="67" t="s">
        <v>245</v>
      </c>
      <c r="E148" s="44">
        <v>3</v>
      </c>
      <c r="F148" s="68">
        <f t="shared" si="10"/>
        <v>6000</v>
      </c>
      <c r="G148" s="69"/>
    </row>
    <row r="149" spans="1:7" x14ac:dyDescent="0.15">
      <c r="A149" s="60"/>
      <c r="B149" s="51"/>
      <c r="C149" s="61"/>
      <c r="D149" s="62" t="s">
        <v>246</v>
      </c>
      <c r="E149" s="51">
        <v>3</v>
      </c>
      <c r="F149" s="63">
        <f t="shared" si="10"/>
        <v>6000</v>
      </c>
      <c r="G149" s="64"/>
    </row>
    <row r="150" spans="1:7" x14ac:dyDescent="0.15">
      <c r="A150" s="16" t="s">
        <v>74</v>
      </c>
      <c r="B150" s="9">
        <v>1</v>
      </c>
      <c r="C150" s="17">
        <f t="shared" si="8"/>
        <v>5000</v>
      </c>
      <c r="D150" s="30" t="s">
        <v>247</v>
      </c>
      <c r="E150" s="9">
        <v>3</v>
      </c>
      <c r="F150" s="18">
        <f t="shared" si="9"/>
        <v>6000</v>
      </c>
      <c r="G150" s="24">
        <f>+C150+F150</f>
        <v>11000</v>
      </c>
    </row>
    <row r="151" spans="1:7" x14ac:dyDescent="0.15">
      <c r="A151" s="31" t="s">
        <v>75</v>
      </c>
      <c r="B151" s="32">
        <v>3</v>
      </c>
      <c r="C151" s="33">
        <f t="shared" si="8"/>
        <v>9000</v>
      </c>
      <c r="D151" s="58" t="s">
        <v>248</v>
      </c>
      <c r="E151" s="32">
        <v>3</v>
      </c>
      <c r="F151" s="34">
        <f t="shared" si="9"/>
        <v>6000</v>
      </c>
      <c r="G151" s="59">
        <f>+C151+F151+F152+F153</f>
        <v>27000</v>
      </c>
    </row>
    <row r="152" spans="1:7" x14ac:dyDescent="0.15">
      <c r="A152" s="65"/>
      <c r="B152" s="44"/>
      <c r="C152" s="66"/>
      <c r="D152" s="67" t="s">
        <v>249</v>
      </c>
      <c r="E152" s="44">
        <v>3</v>
      </c>
      <c r="F152" s="68">
        <f t="shared" si="9"/>
        <v>6000</v>
      </c>
      <c r="G152" s="69"/>
    </row>
    <row r="153" spans="1:7" x14ac:dyDescent="0.15">
      <c r="A153" s="60"/>
      <c r="B153" s="51"/>
      <c r="C153" s="61"/>
      <c r="D153" s="62" t="s">
        <v>250</v>
      </c>
      <c r="E153" s="51">
        <v>3</v>
      </c>
      <c r="F153" s="63">
        <f t="shared" si="9"/>
        <v>6000</v>
      </c>
      <c r="G153" s="64"/>
    </row>
    <row r="154" spans="1:7" x14ac:dyDescent="0.15">
      <c r="A154" s="31" t="s">
        <v>76</v>
      </c>
      <c r="B154" s="32">
        <v>2</v>
      </c>
      <c r="C154" s="33">
        <f t="shared" si="8"/>
        <v>7000</v>
      </c>
      <c r="D154" s="58" t="s">
        <v>251</v>
      </c>
      <c r="E154" s="32">
        <v>3</v>
      </c>
      <c r="F154" s="34">
        <f>E154*2000</f>
        <v>6000</v>
      </c>
      <c r="G154" s="59">
        <f>+C154+F154+F155</f>
        <v>19000</v>
      </c>
    </row>
    <row r="155" spans="1:7" x14ac:dyDescent="0.15">
      <c r="A155" s="60"/>
      <c r="B155" s="51"/>
      <c r="C155" s="61"/>
      <c r="D155" s="62" t="s">
        <v>252</v>
      </c>
      <c r="E155" s="51">
        <v>3</v>
      </c>
      <c r="F155" s="63">
        <f>E155*2000</f>
        <v>6000</v>
      </c>
      <c r="G155" s="64"/>
    </row>
    <row r="156" spans="1:7" x14ac:dyDescent="0.15">
      <c r="A156" s="16" t="s">
        <v>77</v>
      </c>
      <c r="B156" s="9">
        <v>1</v>
      </c>
      <c r="C156" s="17">
        <f t="shared" si="8"/>
        <v>5000</v>
      </c>
      <c r="D156" s="30" t="s">
        <v>253</v>
      </c>
      <c r="E156" s="9">
        <v>3</v>
      </c>
      <c r="F156" s="18">
        <f t="shared" si="9"/>
        <v>6000</v>
      </c>
      <c r="G156" s="24">
        <f>+C156+F156</f>
        <v>11000</v>
      </c>
    </row>
    <row r="157" spans="1:7" x14ac:dyDescent="0.15">
      <c r="A157" s="16" t="s">
        <v>78</v>
      </c>
      <c r="B157" s="9">
        <v>1</v>
      </c>
      <c r="C157" s="17">
        <f t="shared" si="8"/>
        <v>5000</v>
      </c>
      <c r="D157" s="30" t="s">
        <v>254</v>
      </c>
      <c r="E157" s="9">
        <v>3</v>
      </c>
      <c r="F157" s="18">
        <f t="shared" si="9"/>
        <v>6000</v>
      </c>
      <c r="G157" s="24">
        <f>+C157+F157</f>
        <v>11000</v>
      </c>
    </row>
    <row r="158" spans="1:7" x14ac:dyDescent="0.15">
      <c r="A158" s="72" t="s">
        <v>79</v>
      </c>
      <c r="B158" s="32">
        <v>2</v>
      </c>
      <c r="C158" s="33">
        <f t="shared" si="8"/>
        <v>7000</v>
      </c>
      <c r="D158" s="58" t="s">
        <v>255</v>
      </c>
      <c r="E158" s="32">
        <v>3</v>
      </c>
      <c r="F158" s="34">
        <f t="shared" si="9"/>
        <v>6000</v>
      </c>
      <c r="G158" s="59">
        <f>+C158+F158+F159</f>
        <v>19000</v>
      </c>
    </row>
    <row r="159" spans="1:7" x14ac:dyDescent="0.15">
      <c r="A159" s="73"/>
      <c r="B159" s="51"/>
      <c r="C159" s="61"/>
      <c r="D159" s="62" t="s">
        <v>256</v>
      </c>
      <c r="E159" s="51">
        <v>3</v>
      </c>
      <c r="F159" s="63">
        <f t="shared" si="9"/>
        <v>6000</v>
      </c>
      <c r="G159" s="64"/>
    </row>
    <row r="160" spans="1:7" x14ac:dyDescent="0.15">
      <c r="A160" s="31" t="s">
        <v>80</v>
      </c>
      <c r="B160" s="32">
        <v>2</v>
      </c>
      <c r="C160" s="33">
        <f t="shared" si="8"/>
        <v>7000</v>
      </c>
      <c r="D160" s="58" t="s">
        <v>257</v>
      </c>
      <c r="E160" s="32">
        <v>3</v>
      </c>
      <c r="F160" s="34">
        <f t="shared" si="9"/>
        <v>6000</v>
      </c>
      <c r="G160" s="59">
        <f>+C160+F160+F161</f>
        <v>19000</v>
      </c>
    </row>
    <row r="161" spans="1:7" x14ac:dyDescent="0.15">
      <c r="A161" s="60"/>
      <c r="B161" s="51"/>
      <c r="C161" s="61"/>
      <c r="D161" s="62" t="s">
        <v>258</v>
      </c>
      <c r="E161" s="51">
        <v>3</v>
      </c>
      <c r="F161" s="63">
        <f t="shared" si="9"/>
        <v>6000</v>
      </c>
      <c r="G161" s="64"/>
    </row>
    <row r="162" spans="1:7" x14ac:dyDescent="0.15">
      <c r="A162" s="31" t="s">
        <v>81</v>
      </c>
      <c r="B162" s="32">
        <v>2</v>
      </c>
      <c r="C162" s="33">
        <f t="shared" si="8"/>
        <v>7000</v>
      </c>
      <c r="D162" s="58" t="s">
        <v>259</v>
      </c>
      <c r="E162" s="32">
        <v>3</v>
      </c>
      <c r="F162" s="34">
        <f t="shared" si="9"/>
        <v>6000</v>
      </c>
      <c r="G162" s="59">
        <f>+C162+F162+F163</f>
        <v>19000</v>
      </c>
    </row>
    <row r="163" spans="1:7" x14ac:dyDescent="0.15">
      <c r="A163" s="60"/>
      <c r="B163" s="51"/>
      <c r="C163" s="61"/>
      <c r="D163" s="62" t="s">
        <v>260</v>
      </c>
      <c r="E163" s="51">
        <v>3</v>
      </c>
      <c r="F163" s="63">
        <f t="shared" si="9"/>
        <v>6000</v>
      </c>
      <c r="G163" s="64"/>
    </row>
    <row r="164" spans="1:7" x14ac:dyDescent="0.15">
      <c r="A164" s="31" t="s">
        <v>82</v>
      </c>
      <c r="B164" s="32">
        <v>3</v>
      </c>
      <c r="C164" s="33">
        <f t="shared" si="8"/>
        <v>9000</v>
      </c>
      <c r="D164" s="58" t="s">
        <v>261</v>
      </c>
      <c r="E164" s="32">
        <v>3</v>
      </c>
      <c r="F164" s="34">
        <f t="shared" si="9"/>
        <v>6000</v>
      </c>
      <c r="G164" s="59">
        <f>+C164+F164+F165+F166</f>
        <v>29000</v>
      </c>
    </row>
    <row r="165" spans="1:7" x14ac:dyDescent="0.15">
      <c r="A165" s="65"/>
      <c r="B165" s="44"/>
      <c r="C165" s="66"/>
      <c r="D165" s="67" t="s">
        <v>262</v>
      </c>
      <c r="E165" s="44">
        <v>3</v>
      </c>
      <c r="F165" s="68">
        <f t="shared" si="9"/>
        <v>6000</v>
      </c>
      <c r="G165" s="69"/>
    </row>
    <row r="166" spans="1:7" x14ac:dyDescent="0.15">
      <c r="A166" s="60"/>
      <c r="B166" s="51"/>
      <c r="C166" s="61"/>
      <c r="D166" s="62" t="s">
        <v>263</v>
      </c>
      <c r="E166" s="51">
        <v>4</v>
      </c>
      <c r="F166" s="63">
        <f t="shared" si="9"/>
        <v>8000</v>
      </c>
      <c r="G166" s="64"/>
    </row>
    <row r="167" spans="1:7" x14ac:dyDescent="0.15">
      <c r="A167" s="31" t="s">
        <v>84</v>
      </c>
      <c r="B167" s="32">
        <v>3</v>
      </c>
      <c r="C167" s="33">
        <f t="shared" si="8"/>
        <v>9000</v>
      </c>
      <c r="D167" s="58" t="s">
        <v>264</v>
      </c>
      <c r="E167" s="32">
        <v>3</v>
      </c>
      <c r="F167" s="34">
        <f t="shared" si="9"/>
        <v>6000</v>
      </c>
      <c r="G167" s="59">
        <f>+C167+F167+F168+F169</f>
        <v>27000</v>
      </c>
    </row>
    <row r="168" spans="1:7" x14ac:dyDescent="0.15">
      <c r="A168" s="65"/>
      <c r="B168" s="44"/>
      <c r="C168" s="66"/>
      <c r="D168" s="67" t="s">
        <v>265</v>
      </c>
      <c r="E168" s="44">
        <v>3</v>
      </c>
      <c r="F168" s="68">
        <f t="shared" si="9"/>
        <v>6000</v>
      </c>
      <c r="G168" s="69"/>
    </row>
    <row r="169" spans="1:7" x14ac:dyDescent="0.15">
      <c r="A169" s="60"/>
      <c r="B169" s="51"/>
      <c r="C169" s="61"/>
      <c r="D169" s="62" t="s">
        <v>266</v>
      </c>
      <c r="E169" s="51">
        <v>3</v>
      </c>
      <c r="F169" s="63">
        <f t="shared" si="9"/>
        <v>6000</v>
      </c>
      <c r="G169" s="64"/>
    </row>
    <row r="170" spans="1:7" x14ac:dyDescent="0.15">
      <c r="A170" s="31" t="s">
        <v>85</v>
      </c>
      <c r="B170" s="32">
        <v>4</v>
      </c>
      <c r="C170" s="33">
        <f t="shared" si="8"/>
        <v>11000</v>
      </c>
      <c r="D170" s="58" t="s">
        <v>267</v>
      </c>
      <c r="E170" s="32">
        <v>3</v>
      </c>
      <c r="F170" s="34">
        <f t="shared" si="9"/>
        <v>6000</v>
      </c>
      <c r="G170" s="59">
        <f>+C170+F170+F171+F172+F173</f>
        <v>35000</v>
      </c>
    </row>
    <row r="171" spans="1:7" x14ac:dyDescent="0.15">
      <c r="A171" s="65"/>
      <c r="B171" s="44"/>
      <c r="C171" s="66"/>
      <c r="D171" s="67" t="s">
        <v>268</v>
      </c>
      <c r="E171" s="44">
        <v>3</v>
      </c>
      <c r="F171" s="68">
        <f t="shared" si="9"/>
        <v>6000</v>
      </c>
      <c r="G171" s="69"/>
    </row>
    <row r="172" spans="1:7" x14ac:dyDescent="0.15">
      <c r="A172" s="65"/>
      <c r="B172" s="44"/>
      <c r="C172" s="66"/>
      <c r="D172" s="67" t="s">
        <v>269</v>
      </c>
      <c r="E172" s="44">
        <v>3</v>
      </c>
      <c r="F172" s="68">
        <f t="shared" si="9"/>
        <v>6000</v>
      </c>
      <c r="G172" s="69"/>
    </row>
    <row r="173" spans="1:7" x14ac:dyDescent="0.15">
      <c r="A173" s="60"/>
      <c r="B173" s="51"/>
      <c r="C173" s="61"/>
      <c r="D173" s="62" t="s">
        <v>270</v>
      </c>
      <c r="E173" s="51">
        <v>3</v>
      </c>
      <c r="F173" s="63">
        <f t="shared" si="9"/>
        <v>6000</v>
      </c>
      <c r="G173" s="64"/>
    </row>
    <row r="174" spans="1:7" x14ac:dyDescent="0.15">
      <c r="A174" s="16" t="s">
        <v>86</v>
      </c>
      <c r="B174" s="9">
        <v>1</v>
      </c>
      <c r="C174" s="17">
        <f t="shared" si="8"/>
        <v>5000</v>
      </c>
      <c r="D174" s="30" t="s">
        <v>271</v>
      </c>
      <c r="E174" s="9">
        <v>3</v>
      </c>
      <c r="F174" s="18">
        <f t="shared" si="9"/>
        <v>6000</v>
      </c>
      <c r="G174" s="24">
        <f>+C174+F174</f>
        <v>11000</v>
      </c>
    </row>
    <row r="175" spans="1:7" x14ac:dyDescent="0.15">
      <c r="A175" s="31" t="s">
        <v>87</v>
      </c>
      <c r="B175" s="32">
        <v>5</v>
      </c>
      <c r="C175" s="33">
        <f t="shared" si="8"/>
        <v>13000</v>
      </c>
      <c r="D175" s="58" t="s">
        <v>273</v>
      </c>
      <c r="E175" s="32">
        <v>3</v>
      </c>
      <c r="F175" s="34">
        <f t="shared" si="9"/>
        <v>6000</v>
      </c>
      <c r="G175" s="59">
        <f>+C175+F175+F176+F177+F178+F179</f>
        <v>45000</v>
      </c>
    </row>
    <row r="176" spans="1:7" x14ac:dyDescent="0.15">
      <c r="A176" s="65"/>
      <c r="B176" s="44"/>
      <c r="C176" s="66"/>
      <c r="D176" s="67" t="s">
        <v>272</v>
      </c>
      <c r="E176" s="44">
        <v>3</v>
      </c>
      <c r="F176" s="68">
        <f t="shared" si="9"/>
        <v>6000</v>
      </c>
      <c r="G176" s="69"/>
    </row>
    <row r="177" spans="1:9" x14ac:dyDescent="0.15">
      <c r="A177" s="65"/>
      <c r="B177" s="44"/>
      <c r="C177" s="66"/>
      <c r="D177" s="67" t="s">
        <v>274</v>
      </c>
      <c r="E177" s="44">
        <v>4</v>
      </c>
      <c r="F177" s="68">
        <f t="shared" si="9"/>
        <v>8000</v>
      </c>
      <c r="G177" s="69"/>
    </row>
    <row r="178" spans="1:9" x14ac:dyDescent="0.15">
      <c r="A178" s="65"/>
      <c r="B178" s="44"/>
      <c r="C178" s="66"/>
      <c r="D178" s="67" t="s">
        <v>275</v>
      </c>
      <c r="E178" s="44">
        <v>3</v>
      </c>
      <c r="F178" s="68">
        <f t="shared" si="9"/>
        <v>6000</v>
      </c>
      <c r="G178" s="69"/>
    </row>
    <row r="179" spans="1:9" x14ac:dyDescent="0.15">
      <c r="A179" s="60"/>
      <c r="B179" s="51"/>
      <c r="C179" s="61"/>
      <c r="D179" s="62" t="s">
        <v>276</v>
      </c>
      <c r="E179" s="51">
        <v>3</v>
      </c>
      <c r="F179" s="63">
        <f t="shared" si="9"/>
        <v>6000</v>
      </c>
      <c r="G179" s="64"/>
    </row>
    <row r="180" spans="1:9" x14ac:dyDescent="0.15">
      <c r="A180" s="16" t="s">
        <v>88</v>
      </c>
      <c r="B180" s="9">
        <v>1</v>
      </c>
      <c r="C180" s="17">
        <f t="shared" si="8"/>
        <v>5000</v>
      </c>
      <c r="D180" s="30" t="s">
        <v>277</v>
      </c>
      <c r="E180" s="9">
        <v>3</v>
      </c>
      <c r="F180" s="18">
        <f t="shared" si="9"/>
        <v>6000</v>
      </c>
      <c r="G180" s="24">
        <f>+C180+F180</f>
        <v>11000</v>
      </c>
    </row>
    <row r="181" spans="1:9" x14ac:dyDescent="0.15">
      <c r="A181" s="16" t="s">
        <v>89</v>
      </c>
      <c r="B181" s="9">
        <v>1</v>
      </c>
      <c r="C181" s="17">
        <f t="shared" si="8"/>
        <v>5000</v>
      </c>
      <c r="D181" s="30" t="s">
        <v>278</v>
      </c>
      <c r="E181" s="9">
        <v>3</v>
      </c>
      <c r="F181" s="18">
        <f t="shared" si="9"/>
        <v>6000</v>
      </c>
      <c r="G181" s="24">
        <f t="shared" ref="G181:G183" si="11">+C181+F181</f>
        <v>11000</v>
      </c>
    </row>
    <row r="182" spans="1:9" x14ac:dyDescent="0.15">
      <c r="A182" s="16" t="s">
        <v>90</v>
      </c>
      <c r="B182" s="9">
        <v>1</v>
      </c>
      <c r="C182" s="17">
        <f t="shared" si="8"/>
        <v>5000</v>
      </c>
      <c r="D182" s="30" t="s">
        <v>279</v>
      </c>
      <c r="E182" s="9">
        <v>3</v>
      </c>
      <c r="F182" s="18">
        <f t="shared" si="9"/>
        <v>6000</v>
      </c>
      <c r="G182" s="24">
        <f t="shared" si="11"/>
        <v>11000</v>
      </c>
    </row>
    <row r="183" spans="1:9" x14ac:dyDescent="0.15">
      <c r="A183" s="16" t="s">
        <v>91</v>
      </c>
      <c r="B183" s="9">
        <v>1</v>
      </c>
      <c r="C183" s="17">
        <f t="shared" si="8"/>
        <v>5000</v>
      </c>
      <c r="D183" s="30" t="s">
        <v>280</v>
      </c>
      <c r="E183" s="9">
        <v>4</v>
      </c>
      <c r="F183" s="18">
        <f t="shared" si="9"/>
        <v>8000</v>
      </c>
      <c r="G183" s="24">
        <f t="shared" si="11"/>
        <v>13000</v>
      </c>
    </row>
    <row r="184" spans="1:9" x14ac:dyDescent="0.15">
      <c r="A184" s="31" t="s">
        <v>92</v>
      </c>
      <c r="B184" s="32">
        <v>2</v>
      </c>
      <c r="C184" s="33">
        <f t="shared" si="8"/>
        <v>7000</v>
      </c>
      <c r="D184" s="58" t="s">
        <v>281</v>
      </c>
      <c r="E184" s="32">
        <v>4</v>
      </c>
      <c r="F184" s="34">
        <f t="shared" si="9"/>
        <v>8000</v>
      </c>
      <c r="G184" s="59">
        <f>+C184+F184+F185</f>
        <v>21000</v>
      </c>
    </row>
    <row r="185" spans="1:9" x14ac:dyDescent="0.15">
      <c r="A185" s="60"/>
      <c r="B185" s="51"/>
      <c r="C185" s="61"/>
      <c r="D185" s="62" t="s">
        <v>282</v>
      </c>
      <c r="E185" s="51">
        <v>3</v>
      </c>
      <c r="F185" s="63">
        <f t="shared" si="9"/>
        <v>6000</v>
      </c>
      <c r="G185" s="64"/>
    </row>
    <row r="186" spans="1:9" x14ac:dyDescent="0.15">
      <c r="A186" s="19" t="s">
        <v>95</v>
      </c>
      <c r="B186" s="20">
        <v>4</v>
      </c>
      <c r="C186" s="21">
        <f t="shared" si="8"/>
        <v>11000</v>
      </c>
      <c r="D186" s="56" t="s">
        <v>283</v>
      </c>
      <c r="E186" s="20">
        <v>3</v>
      </c>
      <c r="F186" s="22">
        <f t="shared" si="9"/>
        <v>6000</v>
      </c>
      <c r="G186" s="39">
        <f>+C186+F186+F187+F188+C187</f>
        <v>35000</v>
      </c>
    </row>
    <row r="187" spans="1:9" x14ac:dyDescent="0.15">
      <c r="A187" s="40" t="s">
        <v>285</v>
      </c>
      <c r="B187" s="41"/>
      <c r="C187" s="42">
        <v>6000</v>
      </c>
      <c r="D187" s="57" t="s">
        <v>284</v>
      </c>
      <c r="E187" s="41">
        <v>3</v>
      </c>
      <c r="F187" s="45">
        <f t="shared" si="9"/>
        <v>6000</v>
      </c>
      <c r="G187" s="46"/>
    </row>
    <row r="188" spans="1:9" x14ac:dyDescent="0.15">
      <c r="A188" s="75" t="s">
        <v>299</v>
      </c>
      <c r="B188" s="41"/>
      <c r="C188" s="42"/>
      <c r="D188" s="55" t="s">
        <v>286</v>
      </c>
      <c r="E188" s="48">
        <v>3</v>
      </c>
      <c r="F188" s="52">
        <f t="shared" ref="F188" si="12">E188*2000</f>
        <v>6000</v>
      </c>
      <c r="G188" s="46"/>
    </row>
    <row r="189" spans="1:9" x14ac:dyDescent="0.15">
      <c r="A189" s="11" t="s">
        <v>96</v>
      </c>
      <c r="B189" s="11">
        <f>SUM(B15:B186)</f>
        <v>175</v>
      </c>
      <c r="C189" s="13">
        <f>SUM(C15:C187)</f>
        <v>644000</v>
      </c>
      <c r="D189" s="13"/>
      <c r="E189" s="13">
        <f>SUM(E15:E188)</f>
        <v>545</v>
      </c>
      <c r="F189" s="13">
        <f>SUM(F15:F188)</f>
        <v>1090000</v>
      </c>
      <c r="G189" s="25">
        <f>SUM(G15:G186)</f>
        <v>1734000</v>
      </c>
      <c r="I189" s="74"/>
    </row>
    <row r="190" spans="1:9" x14ac:dyDescent="0.15">
      <c r="C190" s="74">
        <f>C189-11000-6000</f>
        <v>627000</v>
      </c>
      <c r="F190" s="3">
        <f>F189-6000</f>
        <v>1084000</v>
      </c>
    </row>
  </sheetData>
  <mergeCells count="1">
    <mergeCell ref="A1:F1"/>
  </mergeCells>
  <printOptions horizontalCentered="1"/>
  <pageMargins left="0.31496063000000002" right="6.4960630000000005E-2" top="0.74803149606299202" bottom="0.74803149606299202" header="0.31496062992126" footer="0.31496062992126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8"/>
  <sheetViews>
    <sheetView topLeftCell="A5" workbookViewId="0">
      <selection activeCell="J18" sqref="J18"/>
    </sheetView>
  </sheetViews>
  <sheetFormatPr defaultColWidth="8.9921875" defaultRowHeight="24" x14ac:dyDescent="0.15"/>
  <cols>
    <col min="1" max="1" width="33.71875" style="2" customWidth="1"/>
    <col min="2" max="2" width="14.609375" style="2" customWidth="1"/>
    <col min="3" max="3" width="11.61328125" style="2" customWidth="1"/>
    <col min="4" max="4" width="36.59375" style="1" customWidth="1"/>
    <col min="5" max="5" width="15.734375" style="1" customWidth="1"/>
    <col min="6" max="6" width="16.984375" style="3" customWidth="1"/>
    <col min="7" max="7" width="11.98828125" style="2" bestFit="1" customWidth="1"/>
    <col min="8" max="16384" width="8.9921875" style="2"/>
  </cols>
  <sheetData>
    <row r="1" spans="1:7" x14ac:dyDescent="0.15">
      <c r="A1" s="76" t="s">
        <v>97</v>
      </c>
      <c r="B1" s="76"/>
      <c r="C1" s="76"/>
      <c r="D1" s="76"/>
      <c r="E1" s="76"/>
      <c r="F1" s="76"/>
    </row>
    <row r="2" spans="1:7" x14ac:dyDescent="0.15">
      <c r="A2" s="26"/>
      <c r="B2" s="26"/>
      <c r="C2" s="26"/>
      <c r="D2" s="26"/>
      <c r="E2" s="26"/>
      <c r="F2" s="26"/>
    </row>
    <row r="3" spans="1:7" x14ac:dyDescent="0.15">
      <c r="A3" s="4" t="s">
        <v>98</v>
      </c>
      <c r="B3" s="4"/>
      <c r="C3" s="4"/>
    </row>
    <row r="4" spans="1:7" x14ac:dyDescent="0.15">
      <c r="A4" s="2" t="s">
        <v>99</v>
      </c>
    </row>
    <row r="5" spans="1:7" x14ac:dyDescent="0.15">
      <c r="A5" s="4" t="s">
        <v>293</v>
      </c>
      <c r="B5" s="4"/>
      <c r="C5" s="4"/>
    </row>
    <row r="6" spans="1:7" x14ac:dyDescent="0.15">
      <c r="A6" s="37" t="s">
        <v>294</v>
      </c>
      <c r="B6" s="4"/>
      <c r="C6" s="4"/>
    </row>
    <row r="7" spans="1:7" x14ac:dyDescent="0.15">
      <c r="A7" s="4" t="s">
        <v>287</v>
      </c>
      <c r="B7" s="4"/>
      <c r="C7" s="4"/>
    </row>
    <row r="8" spans="1:7" x14ac:dyDescent="0.15">
      <c r="A8" s="15" t="s">
        <v>288</v>
      </c>
      <c r="D8" s="2"/>
      <c r="E8" s="2"/>
      <c r="F8" s="2"/>
    </row>
    <row r="9" spans="1:7" x14ac:dyDescent="0.15">
      <c r="A9" s="2" t="s">
        <v>289</v>
      </c>
      <c r="D9" s="2"/>
      <c r="E9" s="2"/>
      <c r="F9" s="2"/>
    </row>
    <row r="10" spans="1:7" x14ac:dyDescent="0.15">
      <c r="A10" s="2" t="s">
        <v>290</v>
      </c>
      <c r="D10" s="2"/>
      <c r="E10" s="2"/>
      <c r="F10" s="2"/>
    </row>
    <row r="11" spans="1:7" x14ac:dyDescent="0.15">
      <c r="A11" s="2" t="s">
        <v>291</v>
      </c>
      <c r="D11" s="2"/>
      <c r="E11" s="2"/>
      <c r="F11" s="2"/>
    </row>
    <row r="12" spans="1:7" x14ac:dyDescent="0.15">
      <c r="A12" s="2" t="s">
        <v>292</v>
      </c>
      <c r="D12" s="2"/>
      <c r="E12" s="2"/>
      <c r="F12" s="2"/>
    </row>
    <row r="13" spans="1:7" x14ac:dyDescent="0.15">
      <c r="D13" s="2"/>
      <c r="E13" s="2"/>
      <c r="F13" s="2"/>
    </row>
    <row r="14" spans="1:7" s="1" customFormat="1" ht="84.75" x14ac:dyDescent="0.5">
      <c r="A14" s="5" t="s">
        <v>100</v>
      </c>
      <c r="B14" s="12" t="s">
        <v>101</v>
      </c>
      <c r="C14" s="12" t="s">
        <v>296</v>
      </c>
      <c r="D14" s="12" t="s">
        <v>111</v>
      </c>
      <c r="E14" s="12" t="s">
        <v>104</v>
      </c>
      <c r="F14" s="6" t="s">
        <v>102</v>
      </c>
      <c r="G14" s="12" t="s">
        <v>110</v>
      </c>
    </row>
    <row r="15" spans="1:7" x14ac:dyDescent="0.15">
      <c r="A15" s="19" t="s">
        <v>95</v>
      </c>
      <c r="B15" s="20">
        <v>4</v>
      </c>
      <c r="C15" s="21">
        <f t="shared" ref="C15" si="0">(B15*2000)+3000</f>
        <v>11000</v>
      </c>
      <c r="D15" s="56" t="s">
        <v>283</v>
      </c>
      <c r="E15" s="20">
        <v>3</v>
      </c>
      <c r="F15" s="22">
        <f t="shared" ref="F15:F17" si="1">E15*2000</f>
        <v>6000</v>
      </c>
      <c r="G15" s="39">
        <f>+C15+F15+F16+F17+C16</f>
        <v>35000</v>
      </c>
    </row>
    <row r="16" spans="1:7" x14ac:dyDescent="0.15">
      <c r="A16" s="40" t="s">
        <v>285</v>
      </c>
      <c r="B16" s="41"/>
      <c r="C16" s="42">
        <v>6000</v>
      </c>
      <c r="D16" s="57" t="s">
        <v>284</v>
      </c>
      <c r="E16" s="41">
        <v>3</v>
      </c>
      <c r="F16" s="45">
        <f t="shared" si="1"/>
        <v>6000</v>
      </c>
      <c r="G16" s="46"/>
    </row>
    <row r="17" spans="1:7" x14ac:dyDescent="0.15">
      <c r="A17" s="75" t="s">
        <v>299</v>
      </c>
      <c r="B17" s="41"/>
      <c r="C17" s="42"/>
      <c r="D17" s="55" t="s">
        <v>286</v>
      </c>
      <c r="E17" s="48">
        <v>3</v>
      </c>
      <c r="F17" s="52">
        <f t="shared" si="1"/>
        <v>6000</v>
      </c>
      <c r="G17" s="46"/>
    </row>
    <row r="18" spans="1:7" x14ac:dyDescent="0.15">
      <c r="A18" s="11" t="s">
        <v>96</v>
      </c>
      <c r="B18" s="11">
        <f>SUM(B15:B15)</f>
        <v>4</v>
      </c>
      <c r="C18" s="13">
        <f>SUM(C15:C16)</f>
        <v>17000</v>
      </c>
      <c r="D18" s="13"/>
      <c r="E18" s="36">
        <f>SUM(E15:E17)</f>
        <v>9</v>
      </c>
      <c r="F18" s="13">
        <f>SUM(F15:F17)</f>
        <v>18000</v>
      </c>
      <c r="G18" s="25">
        <f>+C18+F18</f>
        <v>35000</v>
      </c>
    </row>
  </sheetData>
  <mergeCells count="1">
    <mergeCell ref="A1:F1"/>
  </mergeCells>
  <printOptions horizontalCentered="1"/>
  <pageMargins left="0.31496063000000002" right="6.4960630000000005E-2" top="0.74803149606299202" bottom="0.74803149606299202" header="0.31496062992126" footer="0.31496062992126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sriปรับ_181263 (3)</vt:lpstr>
      <vt:lpstr>สศศ</vt:lpstr>
      <vt:lpstr>sriปรับ_181263 (3)!Print_Area</vt:lpstr>
      <vt:lpstr>sriปรับ_181263 (3)!Print_Titles</vt:lpstr>
      <vt:lpstr>สศศ!Print_Titles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OBEC61_046</dc:creator>
  <cp:lastModifiedBy>OBEC61_046</cp:lastModifiedBy>
  <cp:lastPrinted>2021-01-06T09:00:49Z</cp:lastPrinted>
  <dcterms:created xsi:type="dcterms:W3CDTF">2020-10-27T06:38:48Z</dcterms:created>
  <dcterms:modified xsi:type="dcterms:W3CDTF">2021-01-07T04:15:09Z</dcterms:modified>
</cp:coreProperties>
</file>